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 " sheetId="1" r:id="rId1"/>
    <sheet name="приложение 4" sheetId="2" r:id="rId2"/>
  </sheets>
  <definedNames>
    <definedName name="_xlnm.Print_Area" localSheetId="0">'приложение 3 '!$A$1:$G$89</definedName>
  </definedNames>
  <calcPr fullCalcOnLoad="1" refMode="R1C1"/>
</workbook>
</file>

<file path=xl/comments1.xml><?xml version="1.0" encoding="utf-8"?>
<comments xmlns="http://schemas.openxmlformats.org/spreadsheetml/2006/main">
  <authors>
    <author>ТФУ</author>
  </authors>
  <commentList>
    <comment ref="C55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5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C6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62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C63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C6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6000500
</t>
        </r>
      </text>
    </comment>
    <comment ref="C78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C7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C84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отриц трансферт</t>
        </r>
      </text>
    </comment>
  </commentList>
</comments>
</file>

<file path=xl/comments2.xml><?xml version="1.0" encoding="utf-8"?>
<comments xmlns="http://schemas.openxmlformats.org/spreadsheetml/2006/main">
  <authors>
    <author>ТФУ</author>
  </authors>
  <commentList>
    <comment ref="D48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D52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D5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D60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D6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D64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6000500
</t>
        </r>
      </text>
    </comment>
    <comment ref="D75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D7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D7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отриц трансферт</t>
        </r>
      </text>
    </comment>
  </commentList>
</comments>
</file>

<file path=xl/sharedStrings.xml><?xml version="1.0" encoding="utf-8"?>
<sst xmlns="http://schemas.openxmlformats.org/spreadsheetml/2006/main" count="452" uniqueCount="128">
  <si>
    <t xml:space="preserve">
</t>
  </si>
  <si>
    <t>(тыс. рублей)</t>
  </si>
  <si>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</si>
  <si>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</si>
  <si>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</si>
  <si>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</si>
  <si>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</si>
  <si>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</si>
  <si>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Глава муниципального образования</t>
  </si>
  <si>
    <t>Выполнение функций органами местного самоуправления</t>
  </si>
  <si>
    <t>Местные органы власти</t>
  </si>
  <si>
    <t>Другие общегосударственные вопросы</t>
  </si>
  <si>
    <t>Жилищно-коммунальное хозяйство</t>
  </si>
  <si>
    <t>Благоустройство</t>
  </si>
  <si>
    <t>Культура</t>
  </si>
  <si>
    <t>Субсидии некоммерческим организациям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</si>
  <si>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</si>
  <si>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</si>
  <si>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</si>
  <si>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</si>
  <si>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</si>
  <si>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</si>
  <si>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</si>
  <si>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</si>
  <si>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0113</t>
  </si>
  <si>
    <t>0500</t>
  </si>
  <si>
    <t>0501</t>
  </si>
  <si>
    <t>500</t>
  </si>
  <si>
    <t>0503</t>
  </si>
  <si>
    <t>0800</t>
  </si>
  <si>
    <t>0801</t>
  </si>
  <si>
    <t>6000200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</si>
  <si>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</si>
  <si>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</si>
  <si>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Капитальный ремонт муниципального жилищного фонда</t>
  </si>
  <si>
    <t>Уличное освещение</t>
  </si>
  <si>
    <t>Прочие мероприятия по благоустройству поселений</t>
  </si>
  <si>
    <t xml:space="preserve">Культура и  кинематография </t>
  </si>
  <si>
    <t>0700</t>
  </si>
  <si>
    <t>Образование</t>
  </si>
  <si>
    <t>0707</t>
  </si>
  <si>
    <t>Молодежная политика и оздоровление детей</t>
  </si>
  <si>
    <t>4310100</t>
  </si>
  <si>
    <t>Содержание автомобильных дорог и инженерных сооружений на них в границах поселений в рамках благоустройства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</si>
  <si>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</si>
  <si>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</si>
  <si>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</si>
  <si>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</si>
  <si>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</si>
  <si>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111</t>
  </si>
  <si>
    <t>244</t>
  </si>
  <si>
    <t>5220000</t>
  </si>
  <si>
    <t>Региональные программы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</si>
  <si>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</si>
  <si>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1400</t>
  </si>
  <si>
    <t>1403</t>
  </si>
  <si>
    <t>Межбюджетные трансферты</t>
  </si>
  <si>
    <t>Прочие межбюджетные трансферты общего характера</t>
  </si>
  <si>
    <t>Иные межбюджетные трансферты</t>
  </si>
  <si>
    <t>112</t>
  </si>
  <si>
    <t>Иные выплаты персоналу, за исключением фонда оплаты труда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</si>
  <si>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</si>
  <si>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</si>
  <si>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630</t>
  </si>
  <si>
    <t>611</t>
  </si>
  <si>
    <t>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</si>
  <si>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</si>
  <si>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4319900</t>
  </si>
  <si>
    <t>2014 г</t>
  </si>
  <si>
    <t>2015 г</t>
  </si>
  <si>
    <t>Дорожное хозяйство (дорожные фонды)</t>
  </si>
  <si>
    <t>0409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</si>
  <si>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</si>
  <si>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</si>
  <si>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</si>
  <si>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</si>
  <si>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</si>
  <si>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</si>
  <si>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</si>
  <si>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</si>
  <si>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0013600</t>
  </si>
  <si>
    <t>530</t>
  </si>
  <si>
    <t>2016 г</t>
  </si>
  <si>
    <t>9900000</t>
  </si>
  <si>
    <t>Непрограммные расходы</t>
  </si>
  <si>
    <t>9900203</t>
  </si>
  <si>
    <t>9900204</t>
  </si>
  <si>
    <t>9900750</t>
  </si>
  <si>
    <t>Учреждения в сфере общегосударственного управления</t>
  </si>
  <si>
    <t>9900299</t>
  </si>
  <si>
    <t>100000</t>
  </si>
  <si>
    <t>Долгосрочная целевая программа «Развитие юстиции в Республике Башкортостан» на 2013-2018 годы</t>
  </si>
  <si>
    <t>1035118</t>
  </si>
  <si>
    <t>9900352</t>
  </si>
  <si>
    <t>99.Г.0000</t>
  </si>
  <si>
    <t>9900601</t>
  </si>
  <si>
    <t>9900605</t>
  </si>
  <si>
    <t>9904319</t>
  </si>
  <si>
    <t xml:space="preserve"> Учреждения в сфере молодежной политики</t>
  </si>
  <si>
    <t>9906085</t>
  </si>
  <si>
    <t xml:space="preserve">Государственная поддержка в сфере культуры, кинематографии </t>
  </si>
  <si>
    <t>1000000</t>
  </si>
  <si>
    <t>120</t>
  </si>
  <si>
    <t>2000000</t>
  </si>
  <si>
    <t>Государственная программа "Модернизация и реформирование жилищно-коммунального хозяйства Республики Башортостан"</t>
  </si>
  <si>
    <t>2020605</t>
  </si>
  <si>
    <t>Мероприятия по благоустройству территорий населенных пунктов</t>
  </si>
  <si>
    <t>9907400</t>
  </si>
  <si>
    <t>Иные безвозмездные и безвозвратные перечисления</t>
  </si>
  <si>
    <t>9900</t>
  </si>
  <si>
    <t>Условно-утвержденные расходы</t>
  </si>
  <si>
    <t>9999</t>
  </si>
  <si>
    <t>9999999</t>
  </si>
  <si>
    <t>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</si>
  <si>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</si>
  <si>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</si>
  <si>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</si>
  <si>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Муниципальная программа "Снижение рисков и смягчения последствий ЧС"</t>
  </si>
  <si>
    <t>0309</t>
  </si>
  <si>
    <t>Обеспечение пожарной безопасности</t>
  </si>
  <si>
    <t>3900329</t>
  </si>
  <si>
    <t>3900000</t>
  </si>
  <si>
    <t>Поисковые и аварийно-спасательные учреждения</t>
  </si>
  <si>
    <t>791</t>
  </si>
  <si>
    <t xml:space="preserve">Распределение расходов бюджета сельского  поселения Юлдыбаевский  сельсовет муниципального района Кугарчинский район Республики Башкортостан  на 2014 год и на плановый период 2015 и 2016 годов
по разделам, подразделам, целевым статьям и видам расходов функциональной классификации расходов бюджетов Российской Федерации
</t>
  </si>
  <si>
    <t>Ведомственная структура расходов бюджета 
сельского  поселения Юлдыбаевский   сельсовет муниципального района Кугарчинский район Республики Башкортостан  на 2014 год и на плановый период 2015 и 2016 годов</t>
  </si>
  <si>
    <t>Приложение № 4
к решению Совета
от «__» декабря 2013 г.
 №__</t>
  </si>
  <si>
    <t xml:space="preserve">Приложение № 5
к решению Совета
от «_25_» декабря 2013 г.
 №54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</si>
</sst>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left" vertical="top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 shrinkToFit="1"/>
    </xf>
    <xf numFmtId="49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vertical="top" wrapText="1" shrinkToFit="1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justify" vertical="top" wrapText="1" shrinkToFi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49" fontId="1" fillId="0" borderId="0" xfId="0" applyNumberFormat="1" applyFont="1" applyFill="1" applyAlignment="1">
      <alignment horizontal="center" shrinkToFit="1"/>
    </xf>
    <xf numFmtId="0" fontId="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 horizontal="left" wrapText="1" shrinkToFit="1"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vertical="top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 shrinkToFi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 horizontal="justify" vertical="top" wrapText="1" shrinkToFi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top" wrapText="1" shrinkToFit="1"/>
    </xf>
    <xf numFmtId="0" fontId="3" fillId="0" borderId="10" xfId="0" applyFont="1" applyBorder="1" applyAlignment="1">
      <alignment horizontal="center" vertical="top" wrapText="1" shrinkToFit="1"/>
    </xf>
    <xf numFmtId="4" fontId="3" fillId="0" borderId="10" xfId="0" applyNumberFormat="1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left" vertical="top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 shrinkToFi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 shrinkToFit="1"/>
    </xf>
    <xf numFmtId="4" fontId="1" fillId="0" borderId="10" xfId="0" applyNumberFormat="1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horizontal="left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wrapText="1"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wrapText="1" shrinkToFi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justify" vertical="top" wrapText="1" shrinkToFi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horizontal="justify"/>
    </xf>
    <xf numFmtId="0" fontId="1" fillId="0" borderId="13" xfId="0" applyFont="1" applyBorder="1" applyAlignment="1">
      <alignment/>
    </xf>
    <xf numFmtId="49" fontId="1" fillId="0" borderId="10" xfId="0" applyNumberFormat="1" applyFont="1" applyBorder="1" applyAlignment="1">
      <alignment horizontal="center" vertical="top" wrapText="1" shrinkToFit="1"/>
    </xf>
    <xf numFmtId="4" fontId="1" fillId="0" borderId="10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A6" sqref="A6:G8"/>
    </sheetView>
  </sheetViews>
  <sheetFormatPr defaultColWidth="9.140625" defaultRowHeight="12.75"/>
  <cols>
    <col min="1" max="1" width="44.140625" style="16" customWidth="1"/>
    <col min="2" max="2" width="6.8515625" style="17" customWidth="1"/>
    <col min="3" max="3" width="9.57421875" style="17" customWidth="1"/>
    <col min="4" max="4" width="6.8515625" style="16" customWidth="1"/>
    <col min="5" max="5" width="9.00390625" style="16" customWidth="1"/>
    <col min="6" max="6" width="8.7109375" style="16" customWidth="1"/>
    <col min="7" max="7" width="9.140625" style="16" customWidth="1"/>
    <col min="8" max="10" width="9.140625" style="16" hidden="1" customWidth="1"/>
    <col min="11" max="16384" width="9.140625" style="16" customWidth="1"/>
  </cols>
  <sheetData>
    <row r="1" spans="3:9" ht="15">
      <c r="C1" s="76" t="s">
        <v>126</v>
      </c>
      <c r="D1" s="77"/>
      <c r="E1" s="77"/>
      <c r="F1" s="18"/>
      <c r="G1" s="76" t="s">
        <v>0</v>
      </c>
      <c r="H1" s="78"/>
      <c r="I1" s="78"/>
    </row>
    <row r="2" spans="3:9" ht="15">
      <c r="C2" s="77"/>
      <c r="D2" s="77"/>
      <c r="E2" s="77"/>
      <c r="F2" s="18"/>
      <c r="G2" s="78"/>
      <c r="H2" s="78"/>
      <c r="I2" s="78"/>
    </row>
    <row r="3" spans="3:9" ht="15">
      <c r="C3" s="77"/>
      <c r="D3" s="77"/>
      <c r="E3" s="77"/>
      <c r="F3" s="18"/>
      <c r="G3" s="78"/>
      <c r="H3" s="78"/>
      <c r="I3" s="78"/>
    </row>
    <row r="4" spans="3:9" ht="8.25" customHeight="1">
      <c r="C4" s="77"/>
      <c r="D4" s="77"/>
      <c r="E4" s="77"/>
      <c r="F4" s="18"/>
      <c r="G4" s="78"/>
      <c r="H4" s="78"/>
      <c r="I4" s="78"/>
    </row>
    <row r="5" spans="3:9" ht="30.75" customHeight="1">
      <c r="C5" s="77"/>
      <c r="D5" s="77"/>
      <c r="E5" s="77"/>
      <c r="F5" s="18"/>
      <c r="G5" s="78"/>
      <c r="H5" s="78"/>
      <c r="I5" s="78"/>
    </row>
    <row r="6" spans="1:9" ht="36.75" customHeight="1">
      <c r="A6" s="72" t="s">
        <v>124</v>
      </c>
      <c r="B6" s="72"/>
      <c r="C6" s="72"/>
      <c r="D6" s="72"/>
      <c r="E6" s="72"/>
      <c r="F6" s="73"/>
      <c r="G6" s="73"/>
      <c r="H6" s="20"/>
      <c r="I6" s="20"/>
    </row>
    <row r="7" spans="1:9" ht="0.75" customHeight="1">
      <c r="A7" s="74"/>
      <c r="B7" s="74"/>
      <c r="C7" s="74"/>
      <c r="D7" s="74"/>
      <c r="E7" s="74"/>
      <c r="F7" s="73"/>
      <c r="G7" s="73"/>
      <c r="H7" s="20"/>
      <c r="I7" s="20"/>
    </row>
    <row r="8" spans="1:9" ht="63" customHeight="1">
      <c r="A8" s="74"/>
      <c r="B8" s="74"/>
      <c r="C8" s="74"/>
      <c r="D8" s="74"/>
      <c r="E8" s="74"/>
      <c r="F8" s="73"/>
      <c r="G8" s="73"/>
      <c r="H8" s="19"/>
      <c r="I8" s="20"/>
    </row>
    <row r="9" spans="1:9" ht="28.5" customHeight="1" hidden="1">
      <c r="A9" s="20"/>
      <c r="B9" s="21"/>
      <c r="C9" s="21"/>
      <c r="D9" s="20"/>
      <c r="E9" s="20"/>
      <c r="F9" s="20"/>
      <c r="G9" s="20"/>
      <c r="H9" s="20"/>
      <c r="I9" s="20"/>
    </row>
    <row r="10" ht="10.5" customHeight="1"/>
    <row r="11" ht="15">
      <c r="D11" s="16" t="s">
        <v>1</v>
      </c>
    </row>
    <row r="12" spans="1:7" ht="15">
      <c r="A12" s="68" t="s">
        <v>2</v>
      </c>
      <c r="B12" s="79" t="s">
        <v>3</v>
      </c>
      <c r="C12" s="79" t="s">
        <v>4</v>
      </c>
      <c r="D12" s="68" t="s">
        <v>5</v>
      </c>
      <c r="E12" s="69" t="s">
        <v>68</v>
      </c>
      <c r="F12" s="80" t="s">
        <v>69</v>
      </c>
      <c r="G12" s="80" t="s">
        <v>82</v>
      </c>
    </row>
    <row r="13" spans="1:7" ht="15">
      <c r="A13" s="68"/>
      <c r="B13" s="79"/>
      <c r="C13" s="79"/>
      <c r="D13" s="68"/>
      <c r="E13" s="69"/>
      <c r="F13" s="81"/>
      <c r="G13" s="81"/>
    </row>
    <row r="14" spans="1:7" ht="9.75" customHeight="1">
      <c r="A14" s="70" t="s">
        <v>6</v>
      </c>
      <c r="B14" s="71"/>
      <c r="C14" s="71"/>
      <c r="D14" s="75"/>
      <c r="E14" s="82">
        <f>E16+E48+E75+E80+E68+E32+E38+E86+E43</f>
        <v>1719</v>
      </c>
      <c r="F14" s="82">
        <f>F16+F48+F75+F80+F68+F32+F38+F86+F43</f>
        <v>1731.3</v>
      </c>
      <c r="G14" s="82">
        <f>G16+G48+G75+G80+G68+G32+G38+G86+G43</f>
        <v>1719.8</v>
      </c>
    </row>
    <row r="15" spans="1:7" ht="8.25" customHeight="1">
      <c r="A15" s="70"/>
      <c r="B15" s="71"/>
      <c r="C15" s="71"/>
      <c r="D15" s="75"/>
      <c r="E15" s="82"/>
      <c r="F15" s="82"/>
      <c r="G15" s="82"/>
    </row>
    <row r="16" spans="1:7" ht="17.25" customHeight="1">
      <c r="A16" s="83" t="s">
        <v>7</v>
      </c>
      <c r="B16" s="71" t="s">
        <v>21</v>
      </c>
      <c r="C16" s="71"/>
      <c r="D16" s="75"/>
      <c r="E16" s="82">
        <f>E21+E23+E24+E27+E31</f>
        <v>1109</v>
      </c>
      <c r="F16" s="42">
        <f>F21+F23+F24+F27+F31</f>
        <v>1078</v>
      </c>
      <c r="G16" s="42">
        <f>G21+G23+G24+G27+G31</f>
        <v>1047</v>
      </c>
    </row>
    <row r="17" spans="1:7" ht="15" hidden="1">
      <c r="A17" s="83"/>
      <c r="B17" s="71"/>
      <c r="C17" s="71"/>
      <c r="D17" s="75"/>
      <c r="E17" s="82"/>
      <c r="F17" s="43"/>
      <c r="G17" s="43"/>
    </row>
    <row r="18" spans="1:10" ht="46.5" customHeight="1">
      <c r="A18" s="15" t="s">
        <v>32</v>
      </c>
      <c r="B18" s="13" t="s">
        <v>22</v>
      </c>
      <c r="C18" s="13"/>
      <c r="D18" s="14"/>
      <c r="E18" s="11">
        <f aca="true" t="shared" si="0" ref="E18:G20">E19</f>
        <v>380.4</v>
      </c>
      <c r="F18" s="11">
        <f t="shared" si="0"/>
        <v>380.4</v>
      </c>
      <c r="G18" s="11">
        <f t="shared" si="0"/>
        <v>380.4</v>
      </c>
      <c r="H18" s="60">
        <f>E21+E23+E24+E27+E31+E37+E36+E47+E52+E53+E57+E60+E63+E67+E74+E79+E85+E89</f>
        <v>1719</v>
      </c>
      <c r="I18" s="60">
        <f>F21+F23+F24+F27+F31+F37+F36+F47+F52+F53+F57+F60+F63+F67+F74+F79+F85+F89</f>
        <v>1731.3</v>
      </c>
      <c r="J18" s="60">
        <f>G21+G23+G24+G27+G31+G37+G36+G47+G52+G53+G57+G60+G63+G67+G74+G79+G85+G89</f>
        <v>1719.8</v>
      </c>
    </row>
    <row r="19" spans="1:10" ht="18" customHeight="1">
      <c r="A19" s="15" t="s">
        <v>84</v>
      </c>
      <c r="B19" s="13" t="s">
        <v>22</v>
      </c>
      <c r="C19" s="24" t="s">
        <v>83</v>
      </c>
      <c r="D19" s="14"/>
      <c r="E19" s="11">
        <f t="shared" si="0"/>
        <v>380.4</v>
      </c>
      <c r="F19" s="11">
        <f t="shared" si="0"/>
        <v>380.4</v>
      </c>
      <c r="G19" s="11">
        <f t="shared" si="0"/>
        <v>380.4</v>
      </c>
      <c r="H19" s="60"/>
      <c r="I19" s="60"/>
      <c r="J19" s="60"/>
    </row>
    <row r="20" spans="1:10" ht="30">
      <c r="A20" s="22" t="s">
        <v>8</v>
      </c>
      <c r="B20" s="13" t="s">
        <v>22</v>
      </c>
      <c r="C20" s="13" t="s">
        <v>85</v>
      </c>
      <c r="D20" s="14"/>
      <c r="E20" s="11">
        <f t="shared" si="0"/>
        <v>380.4</v>
      </c>
      <c r="F20" s="11">
        <f t="shared" si="0"/>
        <v>380.4</v>
      </c>
      <c r="G20" s="11">
        <f t="shared" si="0"/>
        <v>380.4</v>
      </c>
      <c r="H20" s="66">
        <v>61</v>
      </c>
      <c r="I20" s="66">
        <v>73.3</v>
      </c>
      <c r="J20" s="66">
        <v>61.8</v>
      </c>
    </row>
    <row r="21" spans="1:10" ht="16.5" customHeight="1">
      <c r="A21" s="22" t="s">
        <v>44</v>
      </c>
      <c r="B21" s="13" t="s">
        <v>22</v>
      </c>
      <c r="C21" s="13" t="s">
        <v>85</v>
      </c>
      <c r="D21" s="14">
        <v>121</v>
      </c>
      <c r="E21" s="11">
        <f>292.2+88.2</f>
        <v>380.4</v>
      </c>
      <c r="F21" s="59">
        <f>E21</f>
        <v>380.4</v>
      </c>
      <c r="G21" s="59">
        <f>F21</f>
        <v>380.4</v>
      </c>
      <c r="H21" s="60">
        <f>H18-H20</f>
        <v>1658</v>
      </c>
      <c r="I21" s="60">
        <f>I18-I20</f>
        <v>1658</v>
      </c>
      <c r="J21" s="60">
        <f>J18-J20</f>
        <v>1658</v>
      </c>
    </row>
    <row r="22" spans="1:10" ht="30">
      <c r="A22" s="22" t="s">
        <v>10</v>
      </c>
      <c r="B22" s="13" t="s">
        <v>23</v>
      </c>
      <c r="C22" s="13" t="s">
        <v>86</v>
      </c>
      <c r="D22" s="14"/>
      <c r="E22" s="11">
        <f>E23+E24</f>
        <v>499.50000000000006</v>
      </c>
      <c r="F22" s="11">
        <f>F23+F24</f>
        <v>468.50000000000006</v>
      </c>
      <c r="G22" s="11">
        <f>G23+G24</f>
        <v>437.50000000000006</v>
      </c>
      <c r="H22" s="67">
        <v>1658</v>
      </c>
      <c r="I22" s="67">
        <v>1658</v>
      </c>
      <c r="J22" s="67">
        <v>1658</v>
      </c>
    </row>
    <row r="23" spans="1:10" ht="30">
      <c r="A23" s="22" t="s">
        <v>44</v>
      </c>
      <c r="B23" s="13" t="s">
        <v>23</v>
      </c>
      <c r="C23" s="13" t="s">
        <v>86</v>
      </c>
      <c r="D23" s="14">
        <v>121</v>
      </c>
      <c r="E23" s="11">
        <f>270.3+80.9</f>
        <v>351.20000000000005</v>
      </c>
      <c r="F23" s="11">
        <f>E23</f>
        <v>351.20000000000005</v>
      </c>
      <c r="G23" s="11">
        <f>F23</f>
        <v>351.20000000000005</v>
      </c>
      <c r="H23" s="60">
        <f>H22+H20</f>
        <v>1719</v>
      </c>
      <c r="I23" s="60">
        <f>I22+I20</f>
        <v>1731.3</v>
      </c>
      <c r="J23" s="60">
        <f>J22+J20</f>
        <v>1719.8</v>
      </c>
    </row>
    <row r="24" spans="1:10" ht="33" customHeight="1">
      <c r="A24" s="22" t="s">
        <v>45</v>
      </c>
      <c r="B24" s="13" t="s">
        <v>23</v>
      </c>
      <c r="C24" s="13" t="s">
        <v>86</v>
      </c>
      <c r="D24" s="14">
        <v>244</v>
      </c>
      <c r="E24" s="11">
        <v>148.3</v>
      </c>
      <c r="F24" s="11">
        <v>117.3</v>
      </c>
      <c r="G24" s="11">
        <v>86.3</v>
      </c>
      <c r="H24" s="60">
        <f>H23-E14</f>
        <v>0</v>
      </c>
      <c r="I24" s="60">
        <f>I23-F14</f>
        <v>0</v>
      </c>
      <c r="J24" s="60">
        <f>J23-G14</f>
        <v>0</v>
      </c>
    </row>
    <row r="25" spans="1:7" ht="19.5" customHeight="1">
      <c r="A25" s="22" t="s">
        <v>47</v>
      </c>
      <c r="B25" s="13" t="s">
        <v>46</v>
      </c>
      <c r="C25" s="13"/>
      <c r="D25" s="14"/>
      <c r="E25" s="11">
        <f aca="true" t="shared" si="1" ref="E25:G26">E26</f>
        <v>20</v>
      </c>
      <c r="F25" s="11">
        <f t="shared" si="1"/>
        <v>20</v>
      </c>
      <c r="G25" s="11">
        <f t="shared" si="1"/>
        <v>20</v>
      </c>
    </row>
    <row r="26" spans="1:7" ht="19.5" customHeight="1">
      <c r="A26" s="15" t="s">
        <v>84</v>
      </c>
      <c r="B26" s="13" t="s">
        <v>46</v>
      </c>
      <c r="C26" s="24" t="s">
        <v>83</v>
      </c>
      <c r="D26" s="14"/>
      <c r="E26" s="11">
        <f t="shared" si="1"/>
        <v>20</v>
      </c>
      <c r="F26" s="11">
        <f t="shared" si="1"/>
        <v>20</v>
      </c>
      <c r="G26" s="11">
        <f t="shared" si="1"/>
        <v>20</v>
      </c>
    </row>
    <row r="27" spans="1:7" ht="19.5" customHeight="1">
      <c r="A27" s="22" t="s">
        <v>48</v>
      </c>
      <c r="B27" s="13" t="s">
        <v>46</v>
      </c>
      <c r="C27" s="24" t="s">
        <v>87</v>
      </c>
      <c r="D27" s="14">
        <v>870</v>
      </c>
      <c r="E27" s="11">
        <v>20</v>
      </c>
      <c r="F27" s="11">
        <v>20</v>
      </c>
      <c r="G27" s="11">
        <v>20</v>
      </c>
    </row>
    <row r="28" spans="1:7" ht="30">
      <c r="A28" s="22" t="s">
        <v>11</v>
      </c>
      <c r="B28" s="13" t="s">
        <v>24</v>
      </c>
      <c r="C28" s="13"/>
      <c r="D28" s="14"/>
      <c r="E28" s="11">
        <f>E29</f>
        <v>209.1</v>
      </c>
      <c r="F28" s="11">
        <f aca="true" t="shared" si="2" ref="F28:G30">F29</f>
        <v>209.1</v>
      </c>
      <c r="G28" s="11">
        <f t="shared" si="2"/>
        <v>209.1</v>
      </c>
    </row>
    <row r="29" spans="1:7" ht="15.75" customHeight="1">
      <c r="A29" s="22" t="s">
        <v>84</v>
      </c>
      <c r="B29" s="13" t="s">
        <v>24</v>
      </c>
      <c r="C29" s="13" t="s">
        <v>83</v>
      </c>
      <c r="D29" s="14"/>
      <c r="E29" s="11">
        <f>E30</f>
        <v>209.1</v>
      </c>
      <c r="F29" s="11">
        <f t="shared" si="2"/>
        <v>209.1</v>
      </c>
      <c r="G29" s="11">
        <f t="shared" si="2"/>
        <v>209.1</v>
      </c>
    </row>
    <row r="30" spans="1:7" ht="30" customHeight="1">
      <c r="A30" s="22" t="s">
        <v>88</v>
      </c>
      <c r="B30" s="13" t="s">
        <v>24</v>
      </c>
      <c r="C30" s="13" t="s">
        <v>89</v>
      </c>
      <c r="D30" s="14"/>
      <c r="E30" s="11">
        <f>E31</f>
        <v>209.1</v>
      </c>
      <c r="F30" s="11">
        <f t="shared" si="2"/>
        <v>209.1</v>
      </c>
      <c r="G30" s="11">
        <f t="shared" si="2"/>
        <v>209.1</v>
      </c>
    </row>
    <row r="31" spans="1:7" ht="19.5" customHeight="1">
      <c r="A31" s="22" t="s">
        <v>44</v>
      </c>
      <c r="B31" s="13" t="s">
        <v>24</v>
      </c>
      <c r="C31" s="13" t="s">
        <v>89</v>
      </c>
      <c r="D31" s="13" t="s">
        <v>49</v>
      </c>
      <c r="E31" s="11">
        <f>160.6+48.5</f>
        <v>209.1</v>
      </c>
      <c r="F31" s="59">
        <f>E31</f>
        <v>209.1</v>
      </c>
      <c r="G31" s="59">
        <f>F31</f>
        <v>209.1</v>
      </c>
    </row>
    <row r="32" spans="1:7" ht="19.5" customHeight="1">
      <c r="A32" s="29" t="s">
        <v>76</v>
      </c>
      <c r="B32" s="30" t="s">
        <v>79</v>
      </c>
      <c r="C32" s="30"/>
      <c r="D32" s="30"/>
      <c r="E32" s="31">
        <f>E35</f>
        <v>61</v>
      </c>
      <c r="F32" s="31">
        <f>F35</f>
        <v>73.3</v>
      </c>
      <c r="G32" s="31">
        <f>G35</f>
        <v>61.8</v>
      </c>
    </row>
    <row r="33" spans="1:7" ht="19.5" customHeight="1">
      <c r="A33" s="27" t="s">
        <v>77</v>
      </c>
      <c r="B33" s="13" t="s">
        <v>79</v>
      </c>
      <c r="C33" s="13"/>
      <c r="D33" s="13"/>
      <c r="E33" s="11">
        <f>E35</f>
        <v>61</v>
      </c>
      <c r="F33" s="11">
        <f>F35</f>
        <v>73.3</v>
      </c>
      <c r="G33" s="11">
        <f>G35</f>
        <v>61.8</v>
      </c>
    </row>
    <row r="34" spans="1:7" ht="33" customHeight="1">
      <c r="A34" s="27" t="s">
        <v>91</v>
      </c>
      <c r="B34" s="13" t="s">
        <v>79</v>
      </c>
      <c r="C34" s="24" t="s">
        <v>90</v>
      </c>
      <c r="D34" s="13"/>
      <c r="E34" s="11">
        <f>E35</f>
        <v>61</v>
      </c>
      <c r="F34" s="11">
        <f>F35</f>
        <v>73.3</v>
      </c>
      <c r="G34" s="11">
        <f>G35</f>
        <v>61.8</v>
      </c>
    </row>
    <row r="35" spans="1:7" ht="43.5" customHeight="1">
      <c r="A35" s="27" t="s">
        <v>78</v>
      </c>
      <c r="B35" s="13" t="s">
        <v>79</v>
      </c>
      <c r="C35" s="24" t="s">
        <v>92</v>
      </c>
      <c r="D35" s="13"/>
      <c r="E35" s="11">
        <f>E36+E37</f>
        <v>61</v>
      </c>
      <c r="F35" s="11">
        <f>F36+F37</f>
        <v>73.3</v>
      </c>
      <c r="G35" s="11">
        <f>G36+G37</f>
        <v>61.8</v>
      </c>
    </row>
    <row r="36" spans="1:7" ht="19.5" customHeight="1">
      <c r="A36" s="22" t="s">
        <v>44</v>
      </c>
      <c r="B36" s="13" t="s">
        <v>79</v>
      </c>
      <c r="C36" s="24" t="s">
        <v>92</v>
      </c>
      <c r="D36" s="13" t="s">
        <v>102</v>
      </c>
      <c r="E36" s="11">
        <v>55.2</v>
      </c>
      <c r="F36" s="11">
        <v>55.2</v>
      </c>
      <c r="G36" s="11">
        <v>55.2</v>
      </c>
    </row>
    <row r="37" spans="1:7" ht="32.25" customHeight="1">
      <c r="A37" s="22" t="s">
        <v>45</v>
      </c>
      <c r="B37" s="13" t="s">
        <v>79</v>
      </c>
      <c r="C37" s="24" t="s">
        <v>92</v>
      </c>
      <c r="D37" s="13" t="s">
        <v>50</v>
      </c>
      <c r="E37" s="11">
        <f>H20-E36</f>
        <v>5.799999999999997</v>
      </c>
      <c r="F37" s="11">
        <f>I20-F36</f>
        <v>18.099999999999994</v>
      </c>
      <c r="G37" s="11">
        <f>J20-G36</f>
        <v>6.599999999999994</v>
      </c>
    </row>
    <row r="38" spans="1:7" ht="19.5" customHeight="1" hidden="1">
      <c r="A38" s="33" t="s">
        <v>74</v>
      </c>
      <c r="B38" s="30" t="s">
        <v>75</v>
      </c>
      <c r="C38" s="30" t="s">
        <v>80</v>
      </c>
      <c r="D38" s="30" t="s">
        <v>81</v>
      </c>
      <c r="E38" s="31">
        <f>E42</f>
        <v>0</v>
      </c>
      <c r="F38" s="31">
        <f>F42</f>
        <v>0</v>
      </c>
      <c r="G38" s="31">
        <f>G42</f>
        <v>0</v>
      </c>
    </row>
    <row r="39" spans="1:7" ht="19.5" customHeight="1" hidden="1">
      <c r="A39" s="27" t="s">
        <v>70</v>
      </c>
      <c r="B39" s="24" t="s">
        <v>71</v>
      </c>
      <c r="C39" s="24"/>
      <c r="D39" s="13"/>
      <c r="E39" s="11">
        <f>E42</f>
        <v>0</v>
      </c>
      <c r="F39" s="11">
        <f>F42</f>
        <v>0</v>
      </c>
      <c r="G39" s="11">
        <f>G42</f>
        <v>0</v>
      </c>
    </row>
    <row r="40" spans="1:7" ht="19.5" customHeight="1" hidden="1">
      <c r="A40" s="27" t="s">
        <v>52</v>
      </c>
      <c r="B40" s="24" t="s">
        <v>71</v>
      </c>
      <c r="C40" s="24" t="s">
        <v>51</v>
      </c>
      <c r="D40" s="13"/>
      <c r="E40" s="11">
        <f>E42</f>
        <v>0</v>
      </c>
      <c r="F40" s="11">
        <f>F42</f>
        <v>0</v>
      </c>
      <c r="G40" s="11">
        <f>G42</f>
        <v>0</v>
      </c>
    </row>
    <row r="41" spans="1:7" ht="46.5" customHeight="1" hidden="1">
      <c r="A41" s="27" t="s">
        <v>72</v>
      </c>
      <c r="B41" s="24" t="s">
        <v>71</v>
      </c>
      <c r="C41" s="24" t="s">
        <v>73</v>
      </c>
      <c r="D41" s="13"/>
      <c r="E41" s="11">
        <f>E42</f>
        <v>0</v>
      </c>
      <c r="F41" s="11">
        <f>F42</f>
        <v>0</v>
      </c>
      <c r="G41" s="11">
        <f>G42</f>
        <v>0</v>
      </c>
    </row>
    <row r="42" spans="1:7" ht="30" customHeight="1" hidden="1">
      <c r="A42" s="27" t="s">
        <v>45</v>
      </c>
      <c r="B42" s="24" t="s">
        <v>71</v>
      </c>
      <c r="C42" s="24" t="s">
        <v>73</v>
      </c>
      <c r="D42" s="13"/>
      <c r="E42" s="11"/>
      <c r="F42" s="34"/>
      <c r="G42" s="34"/>
    </row>
    <row r="43" spans="1:7" s="32" customFormat="1" ht="36.75" customHeight="1">
      <c r="A43" s="33" t="s">
        <v>116</v>
      </c>
      <c r="B43" s="39" t="s">
        <v>115</v>
      </c>
      <c r="C43" s="39"/>
      <c r="D43" s="30"/>
      <c r="E43" s="31">
        <f>E45</f>
        <v>24</v>
      </c>
      <c r="F43" s="31">
        <f>F45</f>
        <v>24</v>
      </c>
      <c r="G43" s="31">
        <f>G45</f>
        <v>24</v>
      </c>
    </row>
    <row r="44" spans="1:7" s="32" customFormat="1" ht="17.25" customHeight="1">
      <c r="A44" s="27" t="s">
        <v>119</v>
      </c>
      <c r="B44" s="24" t="s">
        <v>118</v>
      </c>
      <c r="C44" s="24"/>
      <c r="D44" s="13"/>
      <c r="E44" s="11">
        <f>E45</f>
        <v>24</v>
      </c>
      <c r="F44" s="11">
        <f>F45</f>
        <v>24</v>
      </c>
      <c r="G44" s="11">
        <f>G45</f>
        <v>24</v>
      </c>
    </row>
    <row r="45" spans="1:7" ht="32.25" customHeight="1">
      <c r="A45" s="27" t="s">
        <v>117</v>
      </c>
      <c r="B45" s="24" t="s">
        <v>118</v>
      </c>
      <c r="C45" s="24" t="s">
        <v>121</v>
      </c>
      <c r="D45" s="13"/>
      <c r="E45" s="11">
        <f>E47</f>
        <v>24</v>
      </c>
      <c r="F45" s="11">
        <f>F47</f>
        <v>24</v>
      </c>
      <c r="G45" s="11">
        <f>G47</f>
        <v>24</v>
      </c>
    </row>
    <row r="46" spans="1:7" ht="32.25" customHeight="1">
      <c r="A46" s="27" t="s">
        <v>122</v>
      </c>
      <c r="B46" s="24" t="s">
        <v>118</v>
      </c>
      <c r="C46" s="24" t="s">
        <v>120</v>
      </c>
      <c r="D46" s="13"/>
      <c r="E46" s="11">
        <f>E47</f>
        <v>24</v>
      </c>
      <c r="F46" s="11">
        <f>F47</f>
        <v>24</v>
      </c>
      <c r="G46" s="11">
        <f>G47</f>
        <v>24</v>
      </c>
    </row>
    <row r="47" spans="1:7" ht="32.25" customHeight="1">
      <c r="A47" s="22" t="s">
        <v>45</v>
      </c>
      <c r="B47" s="24" t="s">
        <v>118</v>
      </c>
      <c r="C47" s="24" t="s">
        <v>120</v>
      </c>
      <c r="D47" s="13" t="s">
        <v>50</v>
      </c>
      <c r="E47" s="11">
        <v>24</v>
      </c>
      <c r="F47" s="11">
        <v>24</v>
      </c>
      <c r="G47" s="11">
        <v>24</v>
      </c>
    </row>
    <row r="48" spans="1:7" ht="28.5">
      <c r="A48" s="37" t="s">
        <v>12</v>
      </c>
      <c r="B48" s="30" t="s">
        <v>25</v>
      </c>
      <c r="C48" s="30"/>
      <c r="D48" s="30"/>
      <c r="E48" s="31">
        <f>E57+E63+E65+E67+E52+E53+E60</f>
        <v>525</v>
      </c>
      <c r="F48" s="31">
        <f>F57+F63+F65+F67+F52+F53+F60</f>
        <v>525</v>
      </c>
      <c r="G48" s="31">
        <f>G57+G63+G65+G67+G52+G53+G60</f>
        <v>525</v>
      </c>
    </row>
    <row r="49" spans="1:7" ht="14.25" customHeight="1">
      <c r="A49" s="15" t="s">
        <v>33</v>
      </c>
      <c r="B49" s="13" t="s">
        <v>26</v>
      </c>
      <c r="C49" s="13"/>
      <c r="D49" s="13"/>
      <c r="E49" s="11">
        <f>E51</f>
        <v>0</v>
      </c>
      <c r="F49" s="11">
        <f>F51</f>
        <v>0</v>
      </c>
      <c r="G49" s="11">
        <f>G51</f>
        <v>0</v>
      </c>
    </row>
    <row r="50" spans="1:7" ht="30">
      <c r="A50" s="22" t="s">
        <v>84</v>
      </c>
      <c r="B50" s="13" t="s">
        <v>26</v>
      </c>
      <c r="C50" s="13" t="s">
        <v>83</v>
      </c>
      <c r="D50" s="13"/>
      <c r="E50" s="11">
        <v>0</v>
      </c>
      <c r="F50" s="11">
        <v>0</v>
      </c>
      <c r="G50" s="11">
        <v>0</v>
      </c>
    </row>
    <row r="51" spans="1:7" ht="30">
      <c r="A51" s="15" t="s">
        <v>34</v>
      </c>
      <c r="B51" s="13" t="s">
        <v>26</v>
      </c>
      <c r="C51" s="13" t="s">
        <v>93</v>
      </c>
      <c r="D51" s="13"/>
      <c r="E51" s="11">
        <v>0</v>
      </c>
      <c r="F51" s="11">
        <v>0</v>
      </c>
      <c r="G51" s="11">
        <v>0</v>
      </c>
    </row>
    <row r="52" spans="1:7" ht="45">
      <c r="A52" s="22" t="s">
        <v>45</v>
      </c>
      <c r="B52" s="13" t="s">
        <v>26</v>
      </c>
      <c r="C52" s="13" t="s">
        <v>93</v>
      </c>
      <c r="D52" s="13" t="s">
        <v>50</v>
      </c>
      <c r="E52" s="11">
        <v>0</v>
      </c>
      <c r="F52" s="11">
        <v>0</v>
      </c>
      <c r="G52" s="11">
        <v>0</v>
      </c>
    </row>
    <row r="53" spans="1:7" ht="60.75" customHeight="1">
      <c r="A53" s="15" t="s">
        <v>62</v>
      </c>
      <c r="B53" s="13" t="s">
        <v>26</v>
      </c>
      <c r="C53" s="13" t="s">
        <v>93</v>
      </c>
      <c r="D53" s="13" t="s">
        <v>61</v>
      </c>
      <c r="E53" s="11">
        <v>0</v>
      </c>
      <c r="F53" s="11">
        <v>0</v>
      </c>
      <c r="G53" s="11">
        <v>0</v>
      </c>
    </row>
    <row r="54" spans="1:7" ht="15">
      <c r="A54" s="15" t="s">
        <v>13</v>
      </c>
      <c r="B54" s="13" t="s">
        <v>28</v>
      </c>
      <c r="C54" s="13"/>
      <c r="D54" s="13"/>
      <c r="E54" s="11">
        <f>E57+E63+E65+E67+E60</f>
        <v>525</v>
      </c>
      <c r="F54" s="11">
        <f>F57+F63+F65+F67+F60</f>
        <v>525</v>
      </c>
      <c r="G54" s="11">
        <f>G57+G63+G65+G67+G60</f>
        <v>525</v>
      </c>
    </row>
    <row r="55" spans="1:7" ht="15" hidden="1">
      <c r="A55" s="22" t="s">
        <v>84</v>
      </c>
      <c r="B55" s="13" t="s">
        <v>28</v>
      </c>
      <c r="C55" s="13" t="s">
        <v>83</v>
      </c>
      <c r="D55" s="13"/>
      <c r="E55" s="11">
        <f aca="true" t="shared" si="3" ref="E55:G56">E56</f>
        <v>0</v>
      </c>
      <c r="F55" s="11">
        <f t="shared" si="3"/>
        <v>0</v>
      </c>
      <c r="G55" s="11">
        <f t="shared" si="3"/>
        <v>0</v>
      </c>
    </row>
    <row r="56" spans="1:7" ht="60" hidden="1">
      <c r="A56" s="15" t="s">
        <v>53</v>
      </c>
      <c r="B56" s="13" t="s">
        <v>28</v>
      </c>
      <c r="C56" s="13" t="s">
        <v>94</v>
      </c>
      <c r="D56" s="13"/>
      <c r="E56" s="11">
        <f t="shared" si="3"/>
        <v>0</v>
      </c>
      <c r="F56" s="11">
        <f t="shared" si="3"/>
        <v>0</v>
      </c>
      <c r="G56" s="11">
        <f t="shared" si="3"/>
        <v>0</v>
      </c>
    </row>
    <row r="57" spans="1:7" ht="45" customHeight="1" hidden="1">
      <c r="A57" s="15" t="s">
        <v>45</v>
      </c>
      <c r="B57" s="13" t="s">
        <v>28</v>
      </c>
      <c r="C57" s="13" t="s">
        <v>94</v>
      </c>
      <c r="D57" s="13" t="s">
        <v>61</v>
      </c>
      <c r="E57" s="11">
        <v>0</v>
      </c>
      <c r="F57" s="34">
        <v>0</v>
      </c>
      <c r="G57" s="34">
        <v>0</v>
      </c>
    </row>
    <row r="58" spans="1:7" ht="46.5" customHeight="1">
      <c r="A58" s="3" t="s">
        <v>104</v>
      </c>
      <c r="B58" s="13" t="s">
        <v>28</v>
      </c>
      <c r="C58" s="13" t="s">
        <v>103</v>
      </c>
      <c r="D58" s="13"/>
      <c r="E58" s="11">
        <f aca="true" t="shared" si="4" ref="E58:G59">E59</f>
        <v>400</v>
      </c>
      <c r="F58" s="11">
        <f t="shared" si="4"/>
        <v>400</v>
      </c>
      <c r="G58" s="11">
        <f t="shared" si="4"/>
        <v>400</v>
      </c>
    </row>
    <row r="59" spans="1:7" ht="31.5" customHeight="1">
      <c r="A59" s="3" t="s">
        <v>106</v>
      </c>
      <c r="B59" s="13" t="s">
        <v>28</v>
      </c>
      <c r="C59" s="13" t="s">
        <v>105</v>
      </c>
      <c r="D59" s="13"/>
      <c r="E59" s="11">
        <f t="shared" si="4"/>
        <v>400</v>
      </c>
      <c r="F59" s="11">
        <f t="shared" si="4"/>
        <v>400</v>
      </c>
      <c r="G59" s="11">
        <f t="shared" si="4"/>
        <v>400</v>
      </c>
    </row>
    <row r="60" spans="1:7" ht="34.5" customHeight="1">
      <c r="A60" s="3" t="s">
        <v>45</v>
      </c>
      <c r="B60" s="13" t="s">
        <v>28</v>
      </c>
      <c r="C60" s="13" t="s">
        <v>105</v>
      </c>
      <c r="D60" s="13" t="s">
        <v>50</v>
      </c>
      <c r="E60" s="11">
        <v>400</v>
      </c>
      <c r="F60" s="34">
        <v>400</v>
      </c>
      <c r="G60" s="34">
        <v>400</v>
      </c>
    </row>
    <row r="61" spans="1:7" ht="30">
      <c r="A61" s="22" t="s">
        <v>84</v>
      </c>
      <c r="B61" s="13" t="s">
        <v>28</v>
      </c>
      <c r="C61" s="13" t="s">
        <v>83</v>
      </c>
      <c r="D61" s="13"/>
      <c r="E61" s="11">
        <f>E63+E65+E67</f>
        <v>125</v>
      </c>
      <c r="F61" s="11">
        <f>F63+F65+F67</f>
        <v>125</v>
      </c>
      <c r="G61" s="11">
        <f>G63+G65+G67</f>
        <v>125</v>
      </c>
    </row>
    <row r="62" spans="1:7" ht="30">
      <c r="A62" s="15" t="s">
        <v>35</v>
      </c>
      <c r="B62" s="13" t="s">
        <v>28</v>
      </c>
      <c r="C62" s="13" t="s">
        <v>95</v>
      </c>
      <c r="D62" s="13"/>
      <c r="E62" s="11">
        <f>E63</f>
        <v>70</v>
      </c>
      <c r="F62" s="11">
        <f>F63</f>
        <v>70</v>
      </c>
      <c r="G62" s="11">
        <f>G63</f>
        <v>70</v>
      </c>
    </row>
    <row r="63" spans="1:7" ht="33" customHeight="1">
      <c r="A63" s="15" t="s">
        <v>45</v>
      </c>
      <c r="B63" s="13" t="s">
        <v>28</v>
      </c>
      <c r="C63" s="13" t="s">
        <v>95</v>
      </c>
      <c r="D63" s="13" t="s">
        <v>50</v>
      </c>
      <c r="E63" s="11">
        <v>70</v>
      </c>
      <c r="F63" s="35">
        <v>70</v>
      </c>
      <c r="G63" s="35">
        <v>70</v>
      </c>
    </row>
    <row r="64" spans="1:7" ht="45" hidden="1">
      <c r="A64" s="15" t="s">
        <v>43</v>
      </c>
      <c r="B64" s="13" t="s">
        <v>28</v>
      </c>
      <c r="C64" s="13" t="s">
        <v>31</v>
      </c>
      <c r="D64" s="13"/>
      <c r="E64" s="11">
        <f>E65</f>
        <v>0</v>
      </c>
      <c r="F64" s="41">
        <f>F65</f>
        <v>0</v>
      </c>
      <c r="G64" s="41">
        <f>G65</f>
        <v>0</v>
      </c>
    </row>
    <row r="65" spans="1:7" ht="30" hidden="1">
      <c r="A65" s="15" t="s">
        <v>45</v>
      </c>
      <c r="B65" s="13" t="s">
        <v>28</v>
      </c>
      <c r="C65" s="13" t="s">
        <v>31</v>
      </c>
      <c r="D65" s="13" t="s">
        <v>50</v>
      </c>
      <c r="E65" s="11">
        <v>0</v>
      </c>
      <c r="F65" s="35">
        <v>0</v>
      </c>
      <c r="G65" s="35">
        <v>0</v>
      </c>
    </row>
    <row r="66" spans="1:7" ht="30">
      <c r="A66" s="15" t="s">
        <v>36</v>
      </c>
      <c r="B66" s="13" t="s">
        <v>28</v>
      </c>
      <c r="C66" s="13" t="s">
        <v>96</v>
      </c>
      <c r="D66" s="13"/>
      <c r="E66" s="11">
        <f>E67</f>
        <v>55</v>
      </c>
      <c r="F66" s="41">
        <f>F67</f>
        <v>55</v>
      </c>
      <c r="G66" s="41">
        <f>G67</f>
        <v>55</v>
      </c>
    </row>
    <row r="67" spans="1:7" ht="33" customHeight="1">
      <c r="A67" s="15" t="s">
        <v>45</v>
      </c>
      <c r="B67" s="13" t="s">
        <v>28</v>
      </c>
      <c r="C67" s="13" t="s">
        <v>96</v>
      </c>
      <c r="D67" s="13" t="s">
        <v>50</v>
      </c>
      <c r="E67" s="11">
        <v>55</v>
      </c>
      <c r="F67" s="35">
        <v>55</v>
      </c>
      <c r="G67" s="35">
        <v>55</v>
      </c>
    </row>
    <row r="68" spans="1:7" ht="22.5" customHeight="1">
      <c r="A68" s="36" t="s">
        <v>39</v>
      </c>
      <c r="B68" s="30" t="s">
        <v>38</v>
      </c>
      <c r="C68" s="30"/>
      <c r="D68" s="30"/>
      <c r="E68" s="31">
        <f>E69</f>
        <v>0</v>
      </c>
      <c r="F68" s="31">
        <f aca="true" t="shared" si="5" ref="F68:G70">F69</f>
        <v>0</v>
      </c>
      <c r="G68" s="31">
        <f t="shared" si="5"/>
        <v>0</v>
      </c>
    </row>
    <row r="69" spans="1:7" ht="22.5" customHeight="1">
      <c r="A69" s="22" t="s">
        <v>41</v>
      </c>
      <c r="B69" s="13" t="s">
        <v>40</v>
      </c>
      <c r="C69" s="13"/>
      <c r="D69" s="13"/>
      <c r="E69" s="11">
        <f>E70</f>
        <v>0</v>
      </c>
      <c r="F69" s="11">
        <f t="shared" si="5"/>
        <v>0</v>
      </c>
      <c r="G69" s="11">
        <f t="shared" si="5"/>
        <v>0</v>
      </c>
    </row>
    <row r="70" spans="1:7" ht="21" customHeight="1">
      <c r="A70" s="22" t="s">
        <v>84</v>
      </c>
      <c r="B70" s="13" t="s">
        <v>40</v>
      </c>
      <c r="C70" s="13" t="s">
        <v>83</v>
      </c>
      <c r="D70" s="13"/>
      <c r="E70" s="11">
        <f>E71</f>
        <v>0</v>
      </c>
      <c r="F70" s="11">
        <f t="shared" si="5"/>
        <v>0</v>
      </c>
      <c r="G70" s="11">
        <f t="shared" si="5"/>
        <v>0</v>
      </c>
    </row>
    <row r="71" spans="1:7" ht="22.5" customHeight="1">
      <c r="A71" s="22" t="s">
        <v>98</v>
      </c>
      <c r="B71" s="13" t="s">
        <v>40</v>
      </c>
      <c r="C71" s="13" t="s">
        <v>97</v>
      </c>
      <c r="D71" s="13"/>
      <c r="E71" s="11">
        <f>E72+E73+E74</f>
        <v>0</v>
      </c>
      <c r="F71" s="11">
        <f>F72+F73+F74</f>
        <v>0</v>
      </c>
      <c r="G71" s="11">
        <f>G72+G73+G74</f>
        <v>0</v>
      </c>
    </row>
    <row r="72" spans="1:7" ht="22.5" customHeight="1" hidden="1">
      <c r="A72" s="22" t="s">
        <v>44</v>
      </c>
      <c r="B72" s="13" t="s">
        <v>40</v>
      </c>
      <c r="C72" s="13" t="s">
        <v>42</v>
      </c>
      <c r="D72" s="13" t="s">
        <v>65</v>
      </c>
      <c r="E72" s="11">
        <v>0</v>
      </c>
      <c r="F72" s="34"/>
      <c r="G72" s="34"/>
    </row>
    <row r="73" spans="1:7" ht="34.5" customHeight="1" hidden="1">
      <c r="A73" s="22" t="s">
        <v>60</v>
      </c>
      <c r="B73" s="13" t="s">
        <v>40</v>
      </c>
      <c r="C73" s="13" t="s">
        <v>42</v>
      </c>
      <c r="D73" s="13" t="s">
        <v>65</v>
      </c>
      <c r="E73" s="11">
        <v>0</v>
      </c>
      <c r="F73" s="34"/>
      <c r="G73" s="34"/>
    </row>
    <row r="74" spans="1:7" ht="78" customHeight="1">
      <c r="A74" s="22" t="s">
        <v>66</v>
      </c>
      <c r="B74" s="13" t="s">
        <v>40</v>
      </c>
      <c r="C74" s="13" t="s">
        <v>97</v>
      </c>
      <c r="D74" s="13" t="s">
        <v>64</v>
      </c>
      <c r="E74" s="11">
        <v>0</v>
      </c>
      <c r="F74" s="35">
        <v>0</v>
      </c>
      <c r="G74" s="35">
        <v>0</v>
      </c>
    </row>
    <row r="75" spans="1:7" ht="15">
      <c r="A75" s="37" t="s">
        <v>37</v>
      </c>
      <c r="B75" s="30" t="s">
        <v>29</v>
      </c>
      <c r="C75" s="30"/>
      <c r="D75" s="30"/>
      <c r="E75" s="31">
        <f aca="true" t="shared" si="6" ref="E75:G76">E77</f>
        <v>0</v>
      </c>
      <c r="F75" s="31">
        <f t="shared" si="6"/>
        <v>0</v>
      </c>
      <c r="G75" s="31">
        <f t="shared" si="6"/>
        <v>0</v>
      </c>
    </row>
    <row r="76" spans="1:7" ht="14.25" customHeight="1">
      <c r="A76" s="15" t="s">
        <v>14</v>
      </c>
      <c r="B76" s="13" t="s">
        <v>30</v>
      </c>
      <c r="C76" s="13"/>
      <c r="D76" s="13"/>
      <c r="E76" s="11">
        <f t="shared" si="6"/>
        <v>0</v>
      </c>
      <c r="F76" s="11">
        <f t="shared" si="6"/>
        <v>0</v>
      </c>
      <c r="G76" s="11">
        <f t="shared" si="6"/>
        <v>0</v>
      </c>
    </row>
    <row r="77" spans="1:7" ht="20.25" customHeight="1">
      <c r="A77" s="22" t="s">
        <v>84</v>
      </c>
      <c r="B77" s="13" t="s">
        <v>30</v>
      </c>
      <c r="C77" s="13" t="s">
        <v>83</v>
      </c>
      <c r="D77" s="13"/>
      <c r="E77" s="11">
        <f aca="true" t="shared" si="7" ref="E77:G78">E78</f>
        <v>0</v>
      </c>
      <c r="F77" s="11">
        <f t="shared" si="7"/>
        <v>0</v>
      </c>
      <c r="G77" s="11">
        <f t="shared" si="7"/>
        <v>0</v>
      </c>
    </row>
    <row r="78" spans="1:7" ht="50.25" customHeight="1">
      <c r="A78" s="15" t="s">
        <v>100</v>
      </c>
      <c r="B78" s="13" t="s">
        <v>30</v>
      </c>
      <c r="C78" s="13" t="s">
        <v>99</v>
      </c>
      <c r="D78" s="13"/>
      <c r="E78" s="11">
        <f t="shared" si="7"/>
        <v>0</v>
      </c>
      <c r="F78" s="11">
        <f t="shared" si="7"/>
        <v>0</v>
      </c>
      <c r="G78" s="11">
        <f t="shared" si="7"/>
        <v>0</v>
      </c>
    </row>
    <row r="79" spans="1:7" ht="30">
      <c r="A79" s="15" t="s">
        <v>15</v>
      </c>
      <c r="B79" s="13" t="s">
        <v>30</v>
      </c>
      <c r="C79" s="13" t="s">
        <v>99</v>
      </c>
      <c r="D79" s="13" t="s">
        <v>63</v>
      </c>
      <c r="E79" s="11">
        <v>0</v>
      </c>
      <c r="F79" s="35">
        <v>0</v>
      </c>
      <c r="G79" s="35">
        <v>0</v>
      </c>
    </row>
    <row r="80" spans="1:7" ht="15">
      <c r="A80" s="23" t="s">
        <v>56</v>
      </c>
      <c r="B80" s="24" t="s">
        <v>54</v>
      </c>
      <c r="C80" s="24"/>
      <c r="D80" s="25"/>
      <c r="E80" s="35">
        <f>E81</f>
        <v>0</v>
      </c>
      <c r="F80" s="35">
        <f aca="true" t="shared" si="8" ref="F80:G84">F81</f>
        <v>0</v>
      </c>
      <c r="G80" s="35">
        <f t="shared" si="8"/>
        <v>0</v>
      </c>
    </row>
    <row r="81" spans="1:7" ht="36" customHeight="1">
      <c r="A81" s="45" t="s">
        <v>57</v>
      </c>
      <c r="B81" s="24" t="s">
        <v>55</v>
      </c>
      <c r="C81" s="24"/>
      <c r="D81" s="25"/>
      <c r="E81" s="35">
        <f>E82</f>
        <v>0</v>
      </c>
      <c r="F81" s="35">
        <f t="shared" si="8"/>
        <v>0</v>
      </c>
      <c r="G81" s="35">
        <f t="shared" si="8"/>
        <v>0</v>
      </c>
    </row>
    <row r="82" spans="1:7" ht="15">
      <c r="A82" s="38" t="s">
        <v>56</v>
      </c>
      <c r="B82" s="39" t="s">
        <v>55</v>
      </c>
      <c r="C82" s="39"/>
      <c r="D82" s="40"/>
      <c r="E82" s="44">
        <f>E83</f>
        <v>0</v>
      </c>
      <c r="F82" s="44">
        <f t="shared" si="8"/>
        <v>0</v>
      </c>
      <c r="G82" s="44">
        <f t="shared" si="8"/>
        <v>0</v>
      </c>
    </row>
    <row r="83" spans="1:7" ht="15">
      <c r="A83" s="22" t="s">
        <v>84</v>
      </c>
      <c r="B83" s="24" t="s">
        <v>55</v>
      </c>
      <c r="C83" s="24" t="s">
        <v>83</v>
      </c>
      <c r="D83" s="25"/>
      <c r="E83" s="35">
        <f>E84</f>
        <v>0</v>
      </c>
      <c r="F83" s="35">
        <f t="shared" si="8"/>
        <v>0</v>
      </c>
      <c r="G83" s="35">
        <f t="shared" si="8"/>
        <v>0</v>
      </c>
    </row>
    <row r="84" spans="1:7" ht="30" customHeight="1">
      <c r="A84" s="26" t="s">
        <v>108</v>
      </c>
      <c r="B84" s="24" t="s">
        <v>55</v>
      </c>
      <c r="C84" s="24" t="s">
        <v>107</v>
      </c>
      <c r="D84" s="25"/>
      <c r="E84" s="35">
        <f>E85</f>
        <v>0</v>
      </c>
      <c r="F84" s="35">
        <f t="shared" si="8"/>
        <v>0</v>
      </c>
      <c r="G84" s="35">
        <f t="shared" si="8"/>
        <v>0</v>
      </c>
    </row>
    <row r="85" spans="1:7" ht="16.5" customHeight="1">
      <c r="A85" s="26" t="s">
        <v>58</v>
      </c>
      <c r="B85" s="24" t="s">
        <v>55</v>
      </c>
      <c r="C85" s="24" t="s">
        <v>107</v>
      </c>
      <c r="D85" s="25">
        <v>540</v>
      </c>
      <c r="E85" s="35">
        <v>0</v>
      </c>
      <c r="F85" s="34">
        <v>0</v>
      </c>
      <c r="G85" s="34">
        <v>0</v>
      </c>
    </row>
    <row r="86" spans="1:7" ht="15">
      <c r="A86" s="38" t="s">
        <v>110</v>
      </c>
      <c r="B86" s="39" t="s">
        <v>109</v>
      </c>
      <c r="C86" s="39"/>
      <c r="D86" s="40"/>
      <c r="E86" s="44">
        <f>E87</f>
        <v>0</v>
      </c>
      <c r="F86" s="44">
        <f aca="true" t="shared" si="9" ref="F86:G88">F87</f>
        <v>31</v>
      </c>
      <c r="G86" s="44">
        <f t="shared" si="9"/>
        <v>62</v>
      </c>
    </row>
    <row r="87" spans="1:7" ht="30" customHeight="1">
      <c r="A87" s="27" t="s">
        <v>84</v>
      </c>
      <c r="B87" s="24" t="s">
        <v>111</v>
      </c>
      <c r="C87" s="24" t="s">
        <v>83</v>
      </c>
      <c r="D87" s="24"/>
      <c r="E87" s="35">
        <f>E88</f>
        <v>0</v>
      </c>
      <c r="F87" s="35">
        <f t="shared" si="9"/>
        <v>31</v>
      </c>
      <c r="G87" s="35">
        <f t="shared" si="9"/>
        <v>62</v>
      </c>
    </row>
    <row r="88" spans="1:7" ht="15">
      <c r="A88" s="27" t="s">
        <v>114</v>
      </c>
      <c r="B88" s="24" t="s">
        <v>111</v>
      </c>
      <c r="C88" s="24" t="s">
        <v>112</v>
      </c>
      <c r="D88" s="24"/>
      <c r="E88" s="35">
        <f>E89</f>
        <v>0</v>
      </c>
      <c r="F88" s="35">
        <f t="shared" si="9"/>
        <v>31</v>
      </c>
      <c r="G88" s="35">
        <f t="shared" si="9"/>
        <v>62</v>
      </c>
    </row>
    <row r="89" spans="1:7" ht="15">
      <c r="A89" s="27" t="s">
        <v>114</v>
      </c>
      <c r="B89" s="24" t="s">
        <v>111</v>
      </c>
      <c r="C89" s="24" t="s">
        <v>112</v>
      </c>
      <c r="D89" s="24" t="s">
        <v>113</v>
      </c>
      <c r="E89" s="35">
        <v>0</v>
      </c>
      <c r="F89" s="59">
        <v>31</v>
      </c>
      <c r="G89" s="59">
        <v>62</v>
      </c>
    </row>
  </sheetData>
  <sheetProtection/>
  <mergeCells count="22">
    <mergeCell ref="A16:A17"/>
    <mergeCell ref="B16:B17"/>
    <mergeCell ref="C16:C17"/>
    <mergeCell ref="D16:D17"/>
    <mergeCell ref="E16:E17"/>
    <mergeCell ref="C1:E5"/>
    <mergeCell ref="G1:I5"/>
    <mergeCell ref="A12:A13"/>
    <mergeCell ref="B12:B13"/>
    <mergeCell ref="C12:C13"/>
    <mergeCell ref="F12:F13"/>
    <mergeCell ref="G12:G13"/>
    <mergeCell ref="D12:D13"/>
    <mergeCell ref="E12:E13"/>
    <mergeCell ref="A14:A15"/>
    <mergeCell ref="B14:B15"/>
    <mergeCell ref="A6:G8"/>
    <mergeCell ref="C14:C15"/>
    <mergeCell ref="D14:D15"/>
    <mergeCell ref="F14:F15"/>
    <mergeCell ref="G14:G15"/>
    <mergeCell ref="E14:E1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97">
      <selection activeCell="G1" sqref="G1"/>
    </sheetView>
  </sheetViews>
  <sheetFormatPr defaultColWidth="9.140625" defaultRowHeight="12.75"/>
  <cols>
    <col min="1" max="1" width="38.8515625" style="1" customWidth="1"/>
    <col min="2" max="2" width="6.8515625" style="1" customWidth="1"/>
    <col min="3" max="3" width="8.00390625" style="7" customWidth="1"/>
    <col min="4" max="4" width="10.28125" style="7" customWidth="1"/>
    <col min="5" max="5" width="5.28125" style="1" customWidth="1"/>
    <col min="6" max="6" width="9.28125" style="9" customWidth="1"/>
    <col min="7" max="8" width="9.140625" style="1" customWidth="1"/>
    <col min="9" max="11" width="9.140625" style="1" hidden="1" customWidth="1"/>
    <col min="12" max="16384" width="9.140625" style="1" customWidth="1"/>
  </cols>
  <sheetData>
    <row r="1" spans="4:6" ht="90" customHeight="1">
      <c r="D1" s="89" t="s">
        <v>127</v>
      </c>
      <c r="E1" s="85"/>
      <c r="F1" s="85"/>
    </row>
    <row r="2" spans="4:6" ht="15">
      <c r="D2" s="85"/>
      <c r="E2" s="85"/>
      <c r="F2" s="85"/>
    </row>
    <row r="3" spans="4:6" ht="2.25" customHeight="1">
      <c r="D3" s="85"/>
      <c r="E3" s="85"/>
      <c r="F3" s="85"/>
    </row>
    <row r="4" spans="4:6" ht="15">
      <c r="D4" s="85"/>
      <c r="E4" s="85"/>
      <c r="F4" s="85"/>
    </row>
    <row r="5" ht="3" customHeight="1"/>
    <row r="6" spans="1:8" ht="24.75" customHeight="1">
      <c r="A6" s="84" t="s">
        <v>125</v>
      </c>
      <c r="B6" s="85"/>
      <c r="C6" s="85"/>
      <c r="D6" s="85"/>
      <c r="E6" s="85"/>
      <c r="F6" s="85"/>
      <c r="G6" s="85"/>
      <c r="H6" s="85"/>
    </row>
    <row r="7" spans="1:8" ht="18.75" customHeight="1">
      <c r="A7" s="85"/>
      <c r="B7" s="85"/>
      <c r="C7" s="85"/>
      <c r="D7" s="85"/>
      <c r="E7" s="85"/>
      <c r="F7" s="85"/>
      <c r="G7" s="85"/>
      <c r="H7" s="85"/>
    </row>
    <row r="8" spans="5:6" ht="15">
      <c r="E8" s="90" t="s">
        <v>1</v>
      </c>
      <c r="F8" s="91"/>
    </row>
    <row r="9" spans="1:8" ht="12.75" customHeight="1">
      <c r="A9" s="86" t="s">
        <v>2</v>
      </c>
      <c r="B9" s="86" t="s">
        <v>16</v>
      </c>
      <c r="C9" s="92" t="s">
        <v>3</v>
      </c>
      <c r="D9" s="92" t="s">
        <v>17</v>
      </c>
      <c r="E9" s="86" t="s">
        <v>18</v>
      </c>
      <c r="F9" s="69" t="s">
        <v>68</v>
      </c>
      <c r="G9" s="80" t="s">
        <v>69</v>
      </c>
      <c r="H9" s="80" t="s">
        <v>82</v>
      </c>
    </row>
    <row r="10" spans="1:8" ht="12.75" customHeight="1">
      <c r="A10" s="86"/>
      <c r="B10" s="86"/>
      <c r="C10" s="92"/>
      <c r="D10" s="92"/>
      <c r="E10" s="86"/>
      <c r="F10" s="69"/>
      <c r="G10" s="81"/>
      <c r="H10" s="81"/>
    </row>
    <row r="11" spans="1:8" ht="15">
      <c r="A11" s="51" t="s">
        <v>6</v>
      </c>
      <c r="B11" s="47">
        <v>791</v>
      </c>
      <c r="C11" s="48"/>
      <c r="D11" s="48"/>
      <c r="E11" s="47"/>
      <c r="F11" s="50">
        <f>F12</f>
        <v>1719</v>
      </c>
      <c r="G11" s="50">
        <f>G12</f>
        <v>1731.3</v>
      </c>
      <c r="H11" s="50">
        <f>H12</f>
        <v>1719.8</v>
      </c>
    </row>
    <row r="12" spans="1:11" ht="12.75" customHeight="1">
      <c r="A12" s="86" t="s">
        <v>19</v>
      </c>
      <c r="B12" s="87">
        <v>791</v>
      </c>
      <c r="C12" s="88"/>
      <c r="D12" s="88"/>
      <c r="E12" s="87"/>
      <c r="F12" s="93">
        <f>F14+F45+F72+F77+F65+F29+F35+F40+F81</f>
        <v>1719</v>
      </c>
      <c r="G12" s="93">
        <f>G14+G45+G72+G77+G65+G29+G35+G40+G81</f>
        <v>1731.3</v>
      </c>
      <c r="H12" s="93">
        <f>H14+H45+H72+H77+H65+H29+H35+H40+H81</f>
        <v>1719.8</v>
      </c>
      <c r="I12" s="62">
        <f>F18+F20+F21+F24+F28+F33+F34+F44+F50+F49+F54+F57+F60+F64+F69+F70+F71+F76+F80+F84</f>
        <v>1719</v>
      </c>
      <c r="J12" s="62">
        <f>G18+G20+G21+G24+G28+G33+G34+G44+G50+G49+G54+G57+G60+G64+G69+G70+G71+G76+G80+G84</f>
        <v>1731.3</v>
      </c>
      <c r="K12" s="62">
        <f>H18+H20+H21+H24+H28+H33+H34+H44+H50+H49+H54+H57+H60+H64+H69+H70+H71+H76+H80+H84</f>
        <v>1719.8</v>
      </c>
    </row>
    <row r="13" spans="1:8" ht="5.25" customHeight="1">
      <c r="A13" s="86"/>
      <c r="B13" s="87"/>
      <c r="C13" s="88"/>
      <c r="D13" s="88"/>
      <c r="E13" s="87"/>
      <c r="F13" s="93"/>
      <c r="G13" s="93"/>
      <c r="H13" s="93"/>
    </row>
    <row r="14" spans="1:11" ht="15">
      <c r="A14" s="3" t="s">
        <v>20</v>
      </c>
      <c r="B14" s="2">
        <v>791</v>
      </c>
      <c r="C14" s="5" t="s">
        <v>21</v>
      </c>
      <c r="D14" s="5"/>
      <c r="E14" s="2"/>
      <c r="F14" s="8">
        <f>F18+F20+F21+F24+F28</f>
        <v>1109</v>
      </c>
      <c r="G14" s="8">
        <f>G18+G20+G21+G24+G28</f>
        <v>1078</v>
      </c>
      <c r="H14" s="8">
        <f>H18+H20+H21+H24+H28</f>
        <v>1047</v>
      </c>
      <c r="I14" s="62">
        <f>'приложение 3 '!H20</f>
        <v>61</v>
      </c>
      <c r="J14" s="62">
        <f>'приложение 3 '!I20</f>
        <v>73.3</v>
      </c>
      <c r="K14" s="62">
        <f>'приложение 3 '!J20</f>
        <v>61.8</v>
      </c>
    </row>
    <row r="15" spans="1:11" ht="60">
      <c r="A15" s="3" t="s">
        <v>32</v>
      </c>
      <c r="B15" s="2">
        <v>791</v>
      </c>
      <c r="C15" s="5" t="s">
        <v>22</v>
      </c>
      <c r="D15" s="63"/>
      <c r="E15" s="2"/>
      <c r="F15" s="8">
        <f>'приложение 3 '!E18</f>
        <v>380.4</v>
      </c>
      <c r="G15" s="8">
        <f>'приложение 3 '!F18</f>
        <v>380.4</v>
      </c>
      <c r="H15" s="8">
        <f>'приложение 3 '!G18</f>
        <v>380.4</v>
      </c>
      <c r="I15" s="62">
        <f>I12-I14</f>
        <v>1658</v>
      </c>
      <c r="J15" s="62">
        <f>J12-J14</f>
        <v>1658</v>
      </c>
      <c r="K15" s="62">
        <f>K12-K14</f>
        <v>1658</v>
      </c>
    </row>
    <row r="16" spans="1:8" ht="15">
      <c r="A16" s="15" t="s">
        <v>84</v>
      </c>
      <c r="B16" s="2">
        <v>791</v>
      </c>
      <c r="C16" s="5" t="s">
        <v>22</v>
      </c>
      <c r="D16" s="24" t="s">
        <v>83</v>
      </c>
      <c r="E16" s="2"/>
      <c r="F16" s="8">
        <f>'приложение 3 '!E19</f>
        <v>380.4</v>
      </c>
      <c r="G16" s="8">
        <f>'приложение 3 '!F19</f>
        <v>380.4</v>
      </c>
      <c r="H16" s="8">
        <f>'приложение 3 '!G19</f>
        <v>380.4</v>
      </c>
    </row>
    <row r="17" spans="1:8" ht="30">
      <c r="A17" s="4" t="s">
        <v>8</v>
      </c>
      <c r="B17" s="2">
        <v>791</v>
      </c>
      <c r="C17" s="5" t="s">
        <v>22</v>
      </c>
      <c r="D17" s="13" t="s">
        <v>85</v>
      </c>
      <c r="E17" s="2"/>
      <c r="F17" s="8">
        <f>'приложение 3 '!E20</f>
        <v>380.4</v>
      </c>
      <c r="G17" s="8">
        <f>'приложение 3 '!F20</f>
        <v>380.4</v>
      </c>
      <c r="H17" s="8">
        <f>'приложение 3 '!G20</f>
        <v>380.4</v>
      </c>
    </row>
    <row r="18" spans="1:8" ht="30">
      <c r="A18" s="4" t="s">
        <v>44</v>
      </c>
      <c r="B18" s="2">
        <v>791</v>
      </c>
      <c r="C18" s="5" t="s">
        <v>22</v>
      </c>
      <c r="D18" s="13" t="s">
        <v>85</v>
      </c>
      <c r="E18" s="2">
        <v>121</v>
      </c>
      <c r="F18" s="8">
        <f>'приложение 3 '!E21</f>
        <v>380.4</v>
      </c>
      <c r="G18" s="8">
        <f>'приложение 3 '!F21</f>
        <v>380.4</v>
      </c>
      <c r="H18" s="8">
        <f>'приложение 3 '!G21</f>
        <v>380.4</v>
      </c>
    </row>
    <row r="19" spans="1:8" ht="30">
      <c r="A19" s="4" t="s">
        <v>10</v>
      </c>
      <c r="B19" s="2">
        <v>791</v>
      </c>
      <c r="C19" s="5" t="s">
        <v>23</v>
      </c>
      <c r="D19" s="13" t="s">
        <v>86</v>
      </c>
      <c r="E19" s="2"/>
      <c r="F19" s="8">
        <f>'приложение 3 '!E22</f>
        <v>499.50000000000006</v>
      </c>
      <c r="G19" s="8">
        <f>'приложение 3 '!F22</f>
        <v>468.50000000000006</v>
      </c>
      <c r="H19" s="8">
        <f>'приложение 3 '!G22</f>
        <v>437.50000000000006</v>
      </c>
    </row>
    <row r="20" spans="1:8" ht="30">
      <c r="A20" s="4" t="s">
        <v>44</v>
      </c>
      <c r="B20" s="2">
        <v>791</v>
      </c>
      <c r="C20" s="5" t="s">
        <v>23</v>
      </c>
      <c r="D20" s="13" t="s">
        <v>86</v>
      </c>
      <c r="E20" s="2">
        <v>121</v>
      </c>
      <c r="F20" s="8">
        <f>'приложение 3 '!E23</f>
        <v>351.20000000000005</v>
      </c>
      <c r="G20" s="8">
        <f>'приложение 3 '!F23</f>
        <v>351.20000000000005</v>
      </c>
      <c r="H20" s="8">
        <f>'приложение 3 '!G23</f>
        <v>351.20000000000005</v>
      </c>
    </row>
    <row r="21" spans="1:8" ht="45">
      <c r="A21" s="4" t="s">
        <v>45</v>
      </c>
      <c r="B21" s="2">
        <v>791</v>
      </c>
      <c r="C21" s="5" t="s">
        <v>23</v>
      </c>
      <c r="D21" s="13" t="s">
        <v>86</v>
      </c>
      <c r="E21" s="2">
        <v>244</v>
      </c>
      <c r="F21" s="8">
        <f>'приложение 3 '!E24</f>
        <v>148.3</v>
      </c>
      <c r="G21" s="8">
        <f>'приложение 3 '!F24</f>
        <v>117.3</v>
      </c>
      <c r="H21" s="8">
        <f>'приложение 3 '!G24</f>
        <v>86.3</v>
      </c>
    </row>
    <row r="22" spans="1:8" ht="15">
      <c r="A22" s="4" t="s">
        <v>47</v>
      </c>
      <c r="B22" s="2">
        <v>791</v>
      </c>
      <c r="C22" s="5" t="s">
        <v>46</v>
      </c>
      <c r="D22" s="5"/>
      <c r="E22" s="2"/>
      <c r="F22" s="8">
        <f aca="true" t="shared" si="0" ref="F22:H23">F23</f>
        <v>20</v>
      </c>
      <c r="G22" s="8">
        <f t="shared" si="0"/>
        <v>20</v>
      </c>
      <c r="H22" s="8">
        <f t="shared" si="0"/>
        <v>20</v>
      </c>
    </row>
    <row r="23" spans="1:8" ht="15">
      <c r="A23" s="15" t="s">
        <v>84</v>
      </c>
      <c r="B23" s="2">
        <v>791</v>
      </c>
      <c r="C23" s="5" t="s">
        <v>46</v>
      </c>
      <c r="D23" s="24" t="s">
        <v>83</v>
      </c>
      <c r="E23" s="2"/>
      <c r="F23" s="8">
        <f t="shared" si="0"/>
        <v>20</v>
      </c>
      <c r="G23" s="8">
        <f t="shared" si="0"/>
        <v>20</v>
      </c>
      <c r="H23" s="8">
        <f t="shared" si="0"/>
        <v>20</v>
      </c>
    </row>
    <row r="24" spans="1:8" ht="15">
      <c r="A24" s="4" t="s">
        <v>48</v>
      </c>
      <c r="B24" s="2">
        <v>791</v>
      </c>
      <c r="C24" s="5" t="s">
        <v>46</v>
      </c>
      <c r="D24" s="24" t="s">
        <v>87</v>
      </c>
      <c r="E24" s="2">
        <v>870</v>
      </c>
      <c r="F24" s="8">
        <f>'приложение 3 '!E27</f>
        <v>20</v>
      </c>
      <c r="G24" s="8">
        <f>'приложение 3 '!F27</f>
        <v>20</v>
      </c>
      <c r="H24" s="8">
        <f>'приложение 3 '!G27</f>
        <v>20</v>
      </c>
    </row>
    <row r="25" spans="1:8" ht="30">
      <c r="A25" s="4" t="s">
        <v>11</v>
      </c>
      <c r="B25" s="2">
        <v>791</v>
      </c>
      <c r="C25" s="5" t="s">
        <v>24</v>
      </c>
      <c r="D25" s="5"/>
      <c r="E25" s="2"/>
      <c r="F25" s="8">
        <f>'приложение 3 '!E28</f>
        <v>209.1</v>
      </c>
      <c r="G25" s="8">
        <f>'приложение 3 '!F28</f>
        <v>209.1</v>
      </c>
      <c r="H25" s="8">
        <f>'приложение 3 '!G28</f>
        <v>209.1</v>
      </c>
    </row>
    <row r="26" spans="1:8" ht="15" customHeight="1">
      <c r="A26" s="15" t="s">
        <v>84</v>
      </c>
      <c r="B26" s="2">
        <v>791</v>
      </c>
      <c r="C26" s="5" t="s">
        <v>24</v>
      </c>
      <c r="D26" s="13" t="s">
        <v>83</v>
      </c>
      <c r="E26" s="2"/>
      <c r="F26" s="8">
        <f>'приложение 3 '!E29</f>
        <v>209.1</v>
      </c>
      <c r="G26" s="8">
        <f>'приложение 3 '!F29</f>
        <v>209.1</v>
      </c>
      <c r="H26" s="8">
        <f>'приложение 3 '!G29</f>
        <v>209.1</v>
      </c>
    </row>
    <row r="27" spans="1:8" ht="30">
      <c r="A27" s="4" t="s">
        <v>88</v>
      </c>
      <c r="B27" s="2">
        <v>791</v>
      </c>
      <c r="C27" s="5" t="s">
        <v>24</v>
      </c>
      <c r="D27" s="13" t="s">
        <v>89</v>
      </c>
      <c r="E27" s="2"/>
      <c r="F27" s="8">
        <f>'приложение 3 '!E30</f>
        <v>209.1</v>
      </c>
      <c r="G27" s="8">
        <f>'приложение 3 '!F30</f>
        <v>209.1</v>
      </c>
      <c r="H27" s="8">
        <f>'приложение 3 '!G30</f>
        <v>209.1</v>
      </c>
    </row>
    <row r="28" spans="1:8" ht="19.5" customHeight="1">
      <c r="A28" s="4" t="s">
        <v>44</v>
      </c>
      <c r="B28" s="2">
        <v>791</v>
      </c>
      <c r="C28" s="5" t="s">
        <v>24</v>
      </c>
      <c r="D28" s="13" t="s">
        <v>89</v>
      </c>
      <c r="E28" s="5" t="s">
        <v>49</v>
      </c>
      <c r="F28" s="8">
        <f>'приложение 3 '!E31</f>
        <v>209.1</v>
      </c>
      <c r="G28" s="8">
        <f>'приложение 3 '!F31</f>
        <v>209.1</v>
      </c>
      <c r="H28" s="8">
        <f>'приложение 3 '!G31</f>
        <v>209.1</v>
      </c>
    </row>
    <row r="29" spans="1:8" ht="19.5" customHeight="1">
      <c r="A29" s="29" t="s">
        <v>76</v>
      </c>
      <c r="B29" s="47">
        <v>791</v>
      </c>
      <c r="C29" s="48" t="s">
        <v>79</v>
      </c>
      <c r="D29" s="48"/>
      <c r="E29" s="48"/>
      <c r="F29" s="50">
        <f>F30</f>
        <v>61</v>
      </c>
      <c r="G29" s="50">
        <f>G30</f>
        <v>73.3</v>
      </c>
      <c r="H29" s="50">
        <f>H30</f>
        <v>61.8</v>
      </c>
    </row>
    <row r="30" spans="1:8" ht="33" customHeight="1">
      <c r="A30" s="27" t="s">
        <v>77</v>
      </c>
      <c r="B30" s="2">
        <v>791</v>
      </c>
      <c r="C30" s="5" t="s">
        <v>79</v>
      </c>
      <c r="D30" s="5"/>
      <c r="E30" s="5"/>
      <c r="F30" s="8">
        <f>'приложение 3 '!E33</f>
        <v>61</v>
      </c>
      <c r="G30" s="8">
        <f>'приложение 3 '!F33</f>
        <v>73.3</v>
      </c>
      <c r="H30" s="8">
        <f>'приложение 3 '!G33</f>
        <v>61.8</v>
      </c>
    </row>
    <row r="31" spans="1:8" ht="41.25" customHeight="1">
      <c r="A31" s="27" t="s">
        <v>91</v>
      </c>
      <c r="B31" s="2">
        <v>791</v>
      </c>
      <c r="C31" s="5" t="s">
        <v>79</v>
      </c>
      <c r="D31" s="24" t="s">
        <v>101</v>
      </c>
      <c r="E31" s="5"/>
      <c r="F31" s="8">
        <f>'приложение 3 '!E35</f>
        <v>61</v>
      </c>
      <c r="G31" s="8">
        <f>'приложение 3 '!F35</f>
        <v>73.3</v>
      </c>
      <c r="H31" s="8">
        <f>'приложение 3 '!G35</f>
        <v>61.8</v>
      </c>
    </row>
    <row r="32" spans="1:8" ht="45.75" customHeight="1">
      <c r="A32" s="27" t="s">
        <v>78</v>
      </c>
      <c r="B32" s="2">
        <v>791</v>
      </c>
      <c r="C32" s="5" t="s">
        <v>79</v>
      </c>
      <c r="D32" s="24" t="s">
        <v>92</v>
      </c>
      <c r="E32" s="11"/>
      <c r="F32" s="8">
        <f>'приложение 3 '!E35</f>
        <v>61</v>
      </c>
      <c r="G32" s="8">
        <f>'приложение 3 '!F35</f>
        <v>73.3</v>
      </c>
      <c r="H32" s="8">
        <f>'приложение 3 '!G35</f>
        <v>61.8</v>
      </c>
    </row>
    <row r="33" spans="1:8" ht="19.5" customHeight="1">
      <c r="A33" s="22" t="s">
        <v>44</v>
      </c>
      <c r="B33" s="2">
        <v>791</v>
      </c>
      <c r="C33" s="5" t="s">
        <v>79</v>
      </c>
      <c r="D33" s="24" t="s">
        <v>92</v>
      </c>
      <c r="E33" s="5" t="s">
        <v>102</v>
      </c>
      <c r="F33" s="46">
        <f>'приложение 3 '!E36</f>
        <v>55.2</v>
      </c>
      <c r="G33" s="8">
        <f>'приложение 3 '!F36</f>
        <v>55.2</v>
      </c>
      <c r="H33" s="8">
        <f>'приложение 3 '!G36</f>
        <v>55.2</v>
      </c>
    </row>
    <row r="34" spans="1:8" ht="48" customHeight="1">
      <c r="A34" s="22" t="s">
        <v>45</v>
      </c>
      <c r="B34" s="2">
        <v>791</v>
      </c>
      <c r="C34" s="5" t="s">
        <v>79</v>
      </c>
      <c r="D34" s="24" t="s">
        <v>92</v>
      </c>
      <c r="E34" s="5" t="s">
        <v>50</v>
      </c>
      <c r="F34" s="46">
        <f>'приложение 3 '!E37</f>
        <v>5.799999999999997</v>
      </c>
      <c r="G34" s="8">
        <f>'приложение 3 '!F37</f>
        <v>18.099999999999994</v>
      </c>
      <c r="H34" s="8">
        <f>'приложение 3 '!G37</f>
        <v>6.599999999999994</v>
      </c>
    </row>
    <row r="35" spans="1:8" ht="19.5" customHeight="1" hidden="1">
      <c r="A35" s="33" t="s">
        <v>74</v>
      </c>
      <c r="B35" s="47">
        <v>791</v>
      </c>
      <c r="C35" s="48" t="s">
        <v>75</v>
      </c>
      <c r="D35" s="48"/>
      <c r="E35" s="48"/>
      <c r="F35" s="49">
        <f>'приложение 3 '!E38</f>
        <v>0</v>
      </c>
      <c r="G35" s="50">
        <f>'приложение 3 '!F38</f>
        <v>0</v>
      </c>
      <c r="H35" s="50">
        <f>'приложение 3 '!G38</f>
        <v>0</v>
      </c>
    </row>
    <row r="36" spans="1:8" ht="19.5" customHeight="1" hidden="1">
      <c r="A36" s="27" t="s">
        <v>70</v>
      </c>
      <c r="B36" s="2">
        <v>791</v>
      </c>
      <c r="C36" s="5" t="s">
        <v>71</v>
      </c>
      <c r="D36" s="5"/>
      <c r="E36" s="5"/>
      <c r="F36" s="46">
        <f>'приложение 3 '!E39</f>
        <v>0</v>
      </c>
      <c r="G36" s="8">
        <f>'приложение 3 '!F39</f>
        <v>0</v>
      </c>
      <c r="H36" s="8">
        <f>'приложение 3 '!G39</f>
        <v>0</v>
      </c>
    </row>
    <row r="37" spans="1:8" ht="19.5" customHeight="1" hidden="1">
      <c r="A37" s="27" t="s">
        <v>52</v>
      </c>
      <c r="B37" s="2">
        <v>791</v>
      </c>
      <c r="C37" s="5" t="s">
        <v>71</v>
      </c>
      <c r="D37" s="55" t="s">
        <v>51</v>
      </c>
      <c r="E37" s="5"/>
      <c r="F37" s="46">
        <f>'приложение 3 '!E40</f>
        <v>0</v>
      </c>
      <c r="G37" s="8">
        <f>'приложение 3 '!F40</f>
        <v>0</v>
      </c>
      <c r="H37" s="8">
        <f>'приложение 3 '!G40</f>
        <v>0</v>
      </c>
    </row>
    <row r="38" spans="1:8" ht="60" customHeight="1" hidden="1">
      <c r="A38" s="27" t="s">
        <v>72</v>
      </c>
      <c r="B38" s="2">
        <v>791</v>
      </c>
      <c r="C38" s="5" t="s">
        <v>71</v>
      </c>
      <c r="D38" s="55" t="s">
        <v>73</v>
      </c>
      <c r="E38" s="5"/>
      <c r="F38" s="46">
        <f>'приложение 3 '!E41</f>
        <v>0</v>
      </c>
      <c r="G38" s="8">
        <f>'приложение 3 '!F41</f>
        <v>0</v>
      </c>
      <c r="H38" s="8">
        <f>'приложение 3 '!G41</f>
        <v>0</v>
      </c>
    </row>
    <row r="39" spans="1:8" ht="47.25" customHeight="1" hidden="1">
      <c r="A39" s="27" t="s">
        <v>45</v>
      </c>
      <c r="B39" s="2">
        <v>791</v>
      </c>
      <c r="C39" s="5" t="s">
        <v>71</v>
      </c>
      <c r="D39" s="55" t="s">
        <v>73</v>
      </c>
      <c r="E39" s="5" t="s">
        <v>50</v>
      </c>
      <c r="F39" s="46">
        <f>'приложение 3 '!E42</f>
        <v>0</v>
      </c>
      <c r="G39" s="8">
        <f>'приложение 3 '!F42</f>
        <v>0</v>
      </c>
      <c r="H39" s="8">
        <f>'приложение 3 '!G42</f>
        <v>0</v>
      </c>
    </row>
    <row r="40" spans="1:9" ht="47.25" customHeight="1">
      <c r="A40" s="33" t="s">
        <v>116</v>
      </c>
      <c r="B40" s="39" t="s">
        <v>123</v>
      </c>
      <c r="C40" s="39" t="s">
        <v>115</v>
      </c>
      <c r="D40" s="55"/>
      <c r="E40" s="5"/>
      <c r="F40" s="49">
        <f aca="true" t="shared" si="1" ref="F40:H43">F41</f>
        <v>24</v>
      </c>
      <c r="G40" s="49">
        <f t="shared" si="1"/>
        <v>24</v>
      </c>
      <c r="H40" s="49">
        <f t="shared" si="1"/>
        <v>24</v>
      </c>
      <c r="I40" s="61"/>
    </row>
    <row r="41" spans="1:8" ht="18" customHeight="1">
      <c r="A41" s="27" t="s">
        <v>119</v>
      </c>
      <c r="B41" s="2">
        <v>791</v>
      </c>
      <c r="C41" s="24" t="s">
        <v>118</v>
      </c>
      <c r="D41" s="24"/>
      <c r="E41" s="13"/>
      <c r="F41" s="46">
        <f t="shared" si="1"/>
        <v>24</v>
      </c>
      <c r="G41" s="46">
        <f t="shared" si="1"/>
        <v>24</v>
      </c>
      <c r="H41" s="46">
        <f t="shared" si="1"/>
        <v>24</v>
      </c>
    </row>
    <row r="42" spans="1:8" ht="36.75" customHeight="1">
      <c r="A42" s="27" t="s">
        <v>117</v>
      </c>
      <c r="B42" s="2">
        <v>791</v>
      </c>
      <c r="C42" s="24" t="s">
        <v>118</v>
      </c>
      <c r="D42" s="24" t="s">
        <v>121</v>
      </c>
      <c r="E42" s="13"/>
      <c r="F42" s="46">
        <f t="shared" si="1"/>
        <v>24</v>
      </c>
      <c r="G42" s="46">
        <f t="shared" si="1"/>
        <v>24</v>
      </c>
      <c r="H42" s="46">
        <f t="shared" si="1"/>
        <v>24</v>
      </c>
    </row>
    <row r="43" spans="1:8" ht="30.75" customHeight="1">
      <c r="A43" s="27" t="s">
        <v>122</v>
      </c>
      <c r="B43" s="2">
        <v>791</v>
      </c>
      <c r="C43" s="24" t="s">
        <v>118</v>
      </c>
      <c r="D43" s="24" t="s">
        <v>120</v>
      </c>
      <c r="E43" s="13"/>
      <c r="F43" s="46">
        <f t="shared" si="1"/>
        <v>24</v>
      </c>
      <c r="G43" s="46">
        <f t="shared" si="1"/>
        <v>24</v>
      </c>
      <c r="H43" s="46">
        <f t="shared" si="1"/>
        <v>24</v>
      </c>
    </row>
    <row r="44" spans="1:8" ht="19.5" customHeight="1">
      <c r="A44" s="22" t="s">
        <v>45</v>
      </c>
      <c r="B44" s="2">
        <v>791</v>
      </c>
      <c r="C44" s="24" t="s">
        <v>118</v>
      </c>
      <c r="D44" s="24" t="s">
        <v>120</v>
      </c>
      <c r="E44" s="13" t="s">
        <v>50</v>
      </c>
      <c r="F44" s="46">
        <f>'приложение 3 '!E47</f>
        <v>24</v>
      </c>
      <c r="G44" s="46">
        <f>'приложение 3 '!F47</f>
        <v>24</v>
      </c>
      <c r="H44" s="46">
        <f>'приложение 3 '!G47</f>
        <v>24</v>
      </c>
    </row>
    <row r="45" spans="1:8" ht="28.5">
      <c r="A45" s="51" t="s">
        <v>12</v>
      </c>
      <c r="B45" s="47">
        <v>791</v>
      </c>
      <c r="C45" s="48" t="s">
        <v>25</v>
      </c>
      <c r="D45" s="48"/>
      <c r="E45" s="48"/>
      <c r="F45" s="50">
        <f>'приложение 3 '!E48</f>
        <v>525</v>
      </c>
      <c r="G45" s="50">
        <f>'приложение 3 '!F48</f>
        <v>525</v>
      </c>
      <c r="H45" s="50">
        <f>'приложение 3 '!G48</f>
        <v>525</v>
      </c>
    </row>
    <row r="46" spans="1:8" ht="14.25" customHeight="1">
      <c r="A46" s="3" t="s">
        <v>33</v>
      </c>
      <c r="B46" s="2">
        <v>791</v>
      </c>
      <c r="C46" s="5" t="s">
        <v>26</v>
      </c>
      <c r="D46" s="5"/>
      <c r="E46" s="5"/>
      <c r="F46" s="8">
        <f>F48</f>
        <v>0</v>
      </c>
      <c r="G46" s="8">
        <f>G48</f>
        <v>0</v>
      </c>
      <c r="H46" s="8">
        <f>H48</f>
        <v>0</v>
      </c>
    </row>
    <row r="47" spans="1:8" ht="30">
      <c r="A47" s="15" t="s">
        <v>84</v>
      </c>
      <c r="B47" s="2">
        <v>791</v>
      </c>
      <c r="C47" s="5" t="s">
        <v>26</v>
      </c>
      <c r="D47" s="13" t="s">
        <v>83</v>
      </c>
      <c r="E47" s="5"/>
      <c r="F47" s="8">
        <f>F48</f>
        <v>0</v>
      </c>
      <c r="G47" s="8">
        <f>G48</f>
        <v>0</v>
      </c>
      <c r="H47" s="8">
        <f>H48</f>
        <v>0</v>
      </c>
    </row>
    <row r="48" spans="1:8" ht="30">
      <c r="A48" s="3" t="s">
        <v>34</v>
      </c>
      <c r="B48" s="2">
        <v>791</v>
      </c>
      <c r="C48" s="5" t="s">
        <v>26</v>
      </c>
      <c r="D48" s="13" t="s">
        <v>93</v>
      </c>
      <c r="E48" s="5"/>
      <c r="F48" s="8">
        <f>F49+F50</f>
        <v>0</v>
      </c>
      <c r="G48" s="8">
        <f>G49+G50</f>
        <v>0</v>
      </c>
      <c r="H48" s="8">
        <f>H49+H50</f>
        <v>0</v>
      </c>
    </row>
    <row r="49" spans="1:8" ht="48" customHeight="1">
      <c r="A49" s="3" t="s">
        <v>45</v>
      </c>
      <c r="B49" s="2">
        <v>791</v>
      </c>
      <c r="C49" s="5" t="s">
        <v>26</v>
      </c>
      <c r="D49" s="13" t="s">
        <v>93</v>
      </c>
      <c r="E49" s="5" t="s">
        <v>50</v>
      </c>
      <c r="F49" s="8">
        <v>0</v>
      </c>
      <c r="G49" s="8">
        <v>0</v>
      </c>
      <c r="H49" s="8">
        <v>0</v>
      </c>
    </row>
    <row r="50" spans="1:8" ht="63" customHeight="1">
      <c r="A50" s="3" t="s">
        <v>62</v>
      </c>
      <c r="B50" s="2">
        <v>791</v>
      </c>
      <c r="C50" s="5" t="s">
        <v>26</v>
      </c>
      <c r="D50" s="13" t="s">
        <v>93</v>
      </c>
      <c r="E50" s="5" t="s">
        <v>61</v>
      </c>
      <c r="F50" s="8">
        <f>'приложение 3 '!E53</f>
        <v>0</v>
      </c>
      <c r="G50" s="8">
        <f>'приложение 3 '!F53</f>
        <v>0</v>
      </c>
      <c r="H50" s="8">
        <f>'приложение 3 '!G53</f>
        <v>0</v>
      </c>
    </row>
    <row r="51" spans="1:8" ht="15">
      <c r="A51" s="3" t="s">
        <v>13</v>
      </c>
      <c r="B51" s="2">
        <v>791</v>
      </c>
      <c r="C51" s="5" t="s">
        <v>28</v>
      </c>
      <c r="D51" s="5"/>
      <c r="E51" s="5"/>
      <c r="F51" s="8">
        <f>F54+F60+F64+F57</f>
        <v>525</v>
      </c>
      <c r="G51" s="8">
        <f>G54+G60+G64+G57</f>
        <v>525</v>
      </c>
      <c r="H51" s="8">
        <f>H54+H60+H64+H57</f>
        <v>525</v>
      </c>
    </row>
    <row r="52" spans="1:8" ht="15" hidden="1">
      <c r="A52" s="22" t="s">
        <v>84</v>
      </c>
      <c r="B52" s="2">
        <v>791</v>
      </c>
      <c r="C52" s="5" t="s">
        <v>28</v>
      </c>
      <c r="D52" s="13" t="s">
        <v>83</v>
      </c>
      <c r="E52" s="5"/>
      <c r="F52" s="8">
        <f aca="true" t="shared" si="2" ref="F52:H53">F53</f>
        <v>0</v>
      </c>
      <c r="G52" s="8">
        <f t="shared" si="2"/>
        <v>0</v>
      </c>
      <c r="H52" s="8">
        <f t="shared" si="2"/>
        <v>0</v>
      </c>
    </row>
    <row r="53" spans="1:8" ht="75" customHeight="1" hidden="1">
      <c r="A53" s="3" t="s">
        <v>53</v>
      </c>
      <c r="B53" s="2">
        <v>791</v>
      </c>
      <c r="C53" s="5" t="s">
        <v>28</v>
      </c>
      <c r="D53" s="13" t="s">
        <v>94</v>
      </c>
      <c r="E53" s="5"/>
      <c r="F53" s="8">
        <f t="shared" si="2"/>
        <v>0</v>
      </c>
      <c r="G53" s="8">
        <f t="shared" si="2"/>
        <v>0</v>
      </c>
      <c r="H53" s="8">
        <f t="shared" si="2"/>
        <v>0</v>
      </c>
    </row>
    <row r="54" spans="1:8" ht="48.75" customHeight="1" hidden="1">
      <c r="A54" s="3" t="s">
        <v>45</v>
      </c>
      <c r="B54" s="2">
        <v>791</v>
      </c>
      <c r="C54" s="5" t="s">
        <v>28</v>
      </c>
      <c r="D54" s="13" t="s">
        <v>94</v>
      </c>
      <c r="E54" s="5" t="s">
        <v>50</v>
      </c>
      <c r="F54" s="8">
        <f>'приложение 3 '!E57</f>
        <v>0</v>
      </c>
      <c r="G54" s="8">
        <f>'приложение 3 '!F57</f>
        <v>0</v>
      </c>
      <c r="H54" s="8">
        <f>'приложение 3 '!G57</f>
        <v>0</v>
      </c>
    </row>
    <row r="55" spans="1:8" ht="67.5" customHeight="1">
      <c r="A55" s="3" t="s">
        <v>104</v>
      </c>
      <c r="B55" s="2">
        <v>791</v>
      </c>
      <c r="C55" s="5" t="s">
        <v>28</v>
      </c>
      <c r="D55" s="13" t="s">
        <v>103</v>
      </c>
      <c r="E55" s="5"/>
      <c r="F55" s="8">
        <f aca="true" t="shared" si="3" ref="F55:H56">F56</f>
        <v>400</v>
      </c>
      <c r="G55" s="8">
        <f t="shared" si="3"/>
        <v>400</v>
      </c>
      <c r="H55" s="8">
        <f t="shared" si="3"/>
        <v>400</v>
      </c>
    </row>
    <row r="56" spans="1:8" ht="18.75" customHeight="1">
      <c r="A56" s="3" t="s">
        <v>106</v>
      </c>
      <c r="B56" s="2">
        <v>791</v>
      </c>
      <c r="C56" s="5" t="s">
        <v>28</v>
      </c>
      <c r="D56" s="13" t="s">
        <v>105</v>
      </c>
      <c r="E56" s="5"/>
      <c r="F56" s="8">
        <f t="shared" si="3"/>
        <v>400</v>
      </c>
      <c r="G56" s="8">
        <f t="shared" si="3"/>
        <v>400</v>
      </c>
      <c r="H56" s="8">
        <f t="shared" si="3"/>
        <v>400</v>
      </c>
    </row>
    <row r="57" spans="1:8" ht="18.75" customHeight="1">
      <c r="A57" s="3" t="s">
        <v>45</v>
      </c>
      <c r="B57" s="2">
        <v>791</v>
      </c>
      <c r="C57" s="5" t="s">
        <v>28</v>
      </c>
      <c r="D57" s="13" t="s">
        <v>105</v>
      </c>
      <c r="E57" s="5" t="s">
        <v>50</v>
      </c>
      <c r="F57" s="8">
        <f>'приложение 3 '!E60</f>
        <v>400</v>
      </c>
      <c r="G57" s="8">
        <f>'приложение 3 '!F60</f>
        <v>400</v>
      </c>
      <c r="H57" s="8">
        <f>'приложение 3 '!G60</f>
        <v>400</v>
      </c>
    </row>
    <row r="58" spans="1:8" ht="15">
      <c r="A58" s="3" t="s">
        <v>13</v>
      </c>
      <c r="B58" s="2">
        <v>791</v>
      </c>
      <c r="C58" s="5" t="s">
        <v>28</v>
      </c>
      <c r="D58" s="5">
        <v>6000000</v>
      </c>
      <c r="E58" s="5"/>
      <c r="F58" s="8">
        <f>'приложение 3 '!E61</f>
        <v>125</v>
      </c>
      <c r="G58" s="8">
        <f>'приложение 3 '!F61</f>
        <v>125</v>
      </c>
      <c r="H58" s="8">
        <f>'приложение 3 '!G61</f>
        <v>125</v>
      </c>
    </row>
    <row r="59" spans="1:8" ht="30">
      <c r="A59" s="22" t="s">
        <v>84</v>
      </c>
      <c r="B59" s="2">
        <v>791</v>
      </c>
      <c r="C59" s="5" t="s">
        <v>28</v>
      </c>
      <c r="D59" s="13" t="s">
        <v>83</v>
      </c>
      <c r="E59" s="5"/>
      <c r="F59" s="8">
        <f>'приложение 3 '!E62</f>
        <v>70</v>
      </c>
      <c r="G59" s="8">
        <f>'приложение 3 '!F62</f>
        <v>70</v>
      </c>
      <c r="H59" s="8">
        <f>'приложение 3 '!G62</f>
        <v>70</v>
      </c>
    </row>
    <row r="60" spans="1:8" ht="20.25" customHeight="1">
      <c r="A60" s="15" t="s">
        <v>35</v>
      </c>
      <c r="B60" s="2">
        <v>791</v>
      </c>
      <c r="C60" s="5" t="s">
        <v>28</v>
      </c>
      <c r="D60" s="13" t="s">
        <v>95</v>
      </c>
      <c r="E60" s="5" t="s">
        <v>50</v>
      </c>
      <c r="F60" s="8">
        <f>'приложение 3 '!E63</f>
        <v>70</v>
      </c>
      <c r="G60" s="8">
        <f>'приложение 3 '!F63</f>
        <v>70</v>
      </c>
      <c r="H60" s="8">
        <f>'приложение 3 '!G63</f>
        <v>70</v>
      </c>
    </row>
    <row r="61" spans="1:8" ht="60" hidden="1">
      <c r="A61" s="3" t="s">
        <v>43</v>
      </c>
      <c r="B61" s="2">
        <v>791</v>
      </c>
      <c r="C61" s="5" t="s">
        <v>28</v>
      </c>
      <c r="D61" s="13" t="s">
        <v>95</v>
      </c>
      <c r="E61" s="5"/>
      <c r="F61" s="8">
        <f>'приложение 3 '!E64</f>
        <v>0</v>
      </c>
      <c r="G61" s="28"/>
      <c r="H61" s="28"/>
    </row>
    <row r="62" spans="1:8" ht="9" customHeight="1" hidden="1">
      <c r="A62" s="3" t="s">
        <v>9</v>
      </c>
      <c r="B62" s="2">
        <v>791</v>
      </c>
      <c r="C62" s="5" t="s">
        <v>28</v>
      </c>
      <c r="D62" s="13" t="s">
        <v>31</v>
      </c>
      <c r="E62" s="5" t="s">
        <v>27</v>
      </c>
      <c r="F62" s="8">
        <f>'приложение 3 '!E65</f>
        <v>0</v>
      </c>
      <c r="G62" s="28"/>
      <c r="H62" s="28"/>
    </row>
    <row r="63" spans="1:8" ht="30" hidden="1">
      <c r="A63" s="3" t="s">
        <v>36</v>
      </c>
      <c r="B63" s="2">
        <v>791</v>
      </c>
      <c r="C63" s="5" t="s">
        <v>28</v>
      </c>
      <c r="D63" s="13" t="s">
        <v>31</v>
      </c>
      <c r="E63" s="5"/>
      <c r="F63" s="8">
        <f>'приложение 3 '!E66</f>
        <v>55</v>
      </c>
      <c r="G63" s="8">
        <f>'приложение 3 '!F66</f>
        <v>55</v>
      </c>
      <c r="H63" s="8">
        <f>'приложение 3 '!G66</f>
        <v>55</v>
      </c>
    </row>
    <row r="64" spans="1:8" ht="35.25" customHeight="1">
      <c r="A64" s="15" t="s">
        <v>36</v>
      </c>
      <c r="B64" s="2">
        <v>791</v>
      </c>
      <c r="C64" s="5" t="s">
        <v>28</v>
      </c>
      <c r="D64" s="13" t="s">
        <v>96</v>
      </c>
      <c r="E64" s="5" t="s">
        <v>50</v>
      </c>
      <c r="F64" s="8">
        <f>'приложение 3 '!E67</f>
        <v>55</v>
      </c>
      <c r="G64" s="8">
        <f>'приложение 3 '!F67</f>
        <v>55</v>
      </c>
      <c r="H64" s="8">
        <f>'приложение 3 '!G67</f>
        <v>55</v>
      </c>
    </row>
    <row r="65" spans="1:8" ht="22.5" customHeight="1">
      <c r="A65" s="54" t="s">
        <v>39</v>
      </c>
      <c r="B65" s="52">
        <v>791</v>
      </c>
      <c r="C65" s="48" t="s">
        <v>38</v>
      </c>
      <c r="D65" s="13"/>
      <c r="E65" s="48"/>
      <c r="F65" s="53">
        <f aca="true" t="shared" si="4" ref="F65:H66">F66</f>
        <v>0</v>
      </c>
      <c r="G65" s="53">
        <f t="shared" si="4"/>
        <v>0</v>
      </c>
      <c r="H65" s="53">
        <f t="shared" si="4"/>
        <v>0</v>
      </c>
    </row>
    <row r="66" spans="1:8" ht="37.5" customHeight="1">
      <c r="A66" s="4" t="s">
        <v>41</v>
      </c>
      <c r="B66" s="6">
        <v>791</v>
      </c>
      <c r="C66" s="5" t="s">
        <v>40</v>
      </c>
      <c r="D66" s="5"/>
      <c r="E66" s="5"/>
      <c r="F66" s="10">
        <f t="shared" si="4"/>
        <v>0</v>
      </c>
      <c r="G66" s="10">
        <f t="shared" si="4"/>
        <v>0</v>
      </c>
      <c r="H66" s="10">
        <f t="shared" si="4"/>
        <v>0</v>
      </c>
    </row>
    <row r="67" spans="1:8" ht="29.25" customHeight="1">
      <c r="A67" s="22" t="s">
        <v>84</v>
      </c>
      <c r="B67" s="6">
        <v>791</v>
      </c>
      <c r="C67" s="5" t="s">
        <v>40</v>
      </c>
      <c r="D67" s="13" t="s">
        <v>83</v>
      </c>
      <c r="E67" s="5"/>
      <c r="F67" s="10">
        <f>'приложение 3 '!E70</f>
        <v>0</v>
      </c>
      <c r="G67" s="10">
        <f>'приложение 3 '!F70</f>
        <v>0</v>
      </c>
      <c r="H67" s="10">
        <f>'приложение 3 '!G70</f>
        <v>0</v>
      </c>
    </row>
    <row r="68" spans="1:8" ht="32.25" customHeight="1">
      <c r="A68" s="22" t="s">
        <v>98</v>
      </c>
      <c r="B68" s="6">
        <v>791</v>
      </c>
      <c r="C68" s="5" t="s">
        <v>40</v>
      </c>
      <c r="D68" s="13" t="s">
        <v>97</v>
      </c>
      <c r="E68" s="5"/>
      <c r="F68" s="10">
        <f>F69+F70+F71</f>
        <v>0</v>
      </c>
      <c r="G68" s="10">
        <f>G69+G70+G71</f>
        <v>0</v>
      </c>
      <c r="H68" s="10">
        <f>H69+H70+H71</f>
        <v>0</v>
      </c>
    </row>
    <row r="69" spans="1:8" ht="18" customHeight="1">
      <c r="A69" s="4" t="s">
        <v>44</v>
      </c>
      <c r="B69" s="6">
        <v>791</v>
      </c>
      <c r="C69" s="5" t="s">
        <v>40</v>
      </c>
      <c r="D69" s="13" t="s">
        <v>97</v>
      </c>
      <c r="E69" s="5" t="s">
        <v>49</v>
      </c>
      <c r="F69" s="10">
        <f>'приложение 3 '!E72</f>
        <v>0</v>
      </c>
      <c r="G69" s="10">
        <f>'приложение 3 '!F72</f>
        <v>0</v>
      </c>
      <c r="H69" s="10">
        <f>'приложение 3 '!G72</f>
        <v>0</v>
      </c>
    </row>
    <row r="70" spans="1:8" ht="34.5" customHeight="1">
      <c r="A70" s="4" t="s">
        <v>60</v>
      </c>
      <c r="B70" s="6">
        <v>791</v>
      </c>
      <c r="C70" s="5" t="s">
        <v>40</v>
      </c>
      <c r="D70" s="13" t="s">
        <v>97</v>
      </c>
      <c r="E70" s="5" t="s">
        <v>59</v>
      </c>
      <c r="F70" s="10">
        <f>'приложение 3 '!E73</f>
        <v>0</v>
      </c>
      <c r="G70" s="10">
        <f>'приложение 3 '!F73</f>
        <v>0</v>
      </c>
      <c r="H70" s="10">
        <f>'приложение 3 '!G73</f>
        <v>0</v>
      </c>
    </row>
    <row r="71" spans="1:8" ht="76.5" customHeight="1">
      <c r="A71" s="4" t="s">
        <v>66</v>
      </c>
      <c r="B71" s="6">
        <v>791</v>
      </c>
      <c r="C71" s="5" t="s">
        <v>40</v>
      </c>
      <c r="D71" s="5" t="s">
        <v>67</v>
      </c>
      <c r="E71" s="5" t="s">
        <v>64</v>
      </c>
      <c r="F71" s="10">
        <f>'приложение 3 '!E74</f>
        <v>0</v>
      </c>
      <c r="G71" s="10">
        <f>'приложение 3 '!F74</f>
        <v>0</v>
      </c>
      <c r="H71" s="10">
        <f>'приложение 3 '!G74</f>
        <v>0</v>
      </c>
    </row>
    <row r="72" spans="1:8" ht="15">
      <c r="A72" s="51" t="s">
        <v>37</v>
      </c>
      <c r="B72" s="52">
        <v>791</v>
      </c>
      <c r="C72" s="48" t="s">
        <v>29</v>
      </c>
      <c r="D72" s="48"/>
      <c r="E72" s="48"/>
      <c r="F72" s="53">
        <f>'приложение 3 '!E75</f>
        <v>0</v>
      </c>
      <c r="G72" s="53">
        <f>'приложение 3 '!F75</f>
        <v>0</v>
      </c>
      <c r="H72" s="53">
        <f>'приложение 3 '!G75</f>
        <v>0</v>
      </c>
    </row>
    <row r="73" spans="1:8" ht="14.25" customHeight="1">
      <c r="A73" s="3" t="s">
        <v>14</v>
      </c>
      <c r="B73" s="6">
        <v>791</v>
      </c>
      <c r="C73" s="5" t="s">
        <v>30</v>
      </c>
      <c r="D73" s="5"/>
      <c r="E73" s="5"/>
      <c r="F73" s="10">
        <f>'приложение 3 '!E76</f>
        <v>0</v>
      </c>
      <c r="G73" s="10">
        <f>'приложение 3 '!F76</f>
        <v>0</v>
      </c>
      <c r="H73" s="10">
        <f>'приложение 3 '!G76</f>
        <v>0</v>
      </c>
    </row>
    <row r="74" spans="1:8" ht="19.5" customHeight="1">
      <c r="A74" s="22" t="s">
        <v>84</v>
      </c>
      <c r="B74" s="6">
        <v>791</v>
      </c>
      <c r="C74" s="5" t="s">
        <v>30</v>
      </c>
      <c r="D74" s="13" t="s">
        <v>83</v>
      </c>
      <c r="E74" s="5"/>
      <c r="F74" s="10">
        <f>'приложение 3 '!E77</f>
        <v>0</v>
      </c>
      <c r="G74" s="10">
        <f>'приложение 3 '!F77</f>
        <v>0</v>
      </c>
      <c r="H74" s="10">
        <f>'приложение 3 '!G77</f>
        <v>0</v>
      </c>
    </row>
    <row r="75" spans="1:8" ht="36" customHeight="1">
      <c r="A75" s="3" t="s">
        <v>100</v>
      </c>
      <c r="B75" s="6">
        <v>791</v>
      </c>
      <c r="C75" s="5" t="s">
        <v>30</v>
      </c>
      <c r="D75" s="13" t="s">
        <v>99</v>
      </c>
      <c r="E75" s="5"/>
      <c r="F75" s="10">
        <f>'приложение 3 '!E78</f>
        <v>0</v>
      </c>
      <c r="G75" s="10">
        <f>'приложение 3 '!F78</f>
        <v>0</v>
      </c>
      <c r="H75" s="10">
        <f>'приложение 3 '!G78</f>
        <v>0</v>
      </c>
    </row>
    <row r="76" spans="1:8" ht="30">
      <c r="A76" s="3" t="s">
        <v>15</v>
      </c>
      <c r="B76" s="6">
        <v>791</v>
      </c>
      <c r="C76" s="5" t="s">
        <v>30</v>
      </c>
      <c r="D76" s="13" t="s">
        <v>99</v>
      </c>
      <c r="E76" s="5" t="s">
        <v>63</v>
      </c>
      <c r="F76" s="10">
        <f>'приложение 3 '!E79</f>
        <v>0</v>
      </c>
      <c r="G76" s="10">
        <f>'приложение 3 '!F79</f>
        <v>0</v>
      </c>
      <c r="H76" s="10">
        <f>'приложение 3 '!G79</f>
        <v>0</v>
      </c>
    </row>
    <row r="77" spans="1:8" s="61" customFormat="1" ht="14.25">
      <c r="A77" s="56" t="s">
        <v>56</v>
      </c>
      <c r="B77" s="52">
        <v>791</v>
      </c>
      <c r="C77" s="57" t="s">
        <v>54</v>
      </c>
      <c r="D77" s="57"/>
      <c r="E77" s="58"/>
      <c r="F77" s="64">
        <f aca="true" t="shared" si="5" ref="F77:H79">F78</f>
        <v>0</v>
      </c>
      <c r="G77" s="64">
        <f t="shared" si="5"/>
        <v>0</v>
      </c>
      <c r="H77" s="64">
        <f t="shared" si="5"/>
        <v>0</v>
      </c>
    </row>
    <row r="78" spans="1:8" ht="15">
      <c r="A78" s="22" t="s">
        <v>84</v>
      </c>
      <c r="B78" s="6">
        <v>791</v>
      </c>
      <c r="C78" s="12" t="s">
        <v>55</v>
      </c>
      <c r="D78" s="24" t="s">
        <v>83</v>
      </c>
      <c r="E78" s="25"/>
      <c r="F78" s="65">
        <f t="shared" si="5"/>
        <v>0</v>
      </c>
      <c r="G78" s="65">
        <f t="shared" si="5"/>
        <v>0</v>
      </c>
      <c r="H78" s="65">
        <f t="shared" si="5"/>
        <v>0</v>
      </c>
    </row>
    <row r="79" spans="1:8" ht="90" customHeight="1">
      <c r="A79" s="26" t="s">
        <v>108</v>
      </c>
      <c r="B79" s="6">
        <v>791</v>
      </c>
      <c r="C79" s="12" t="s">
        <v>55</v>
      </c>
      <c r="D79" s="24" t="s">
        <v>107</v>
      </c>
      <c r="E79" s="25"/>
      <c r="F79" s="65">
        <f t="shared" si="5"/>
        <v>0</v>
      </c>
      <c r="G79" s="65">
        <f t="shared" si="5"/>
        <v>0</v>
      </c>
      <c r="H79" s="65">
        <f t="shared" si="5"/>
        <v>0</v>
      </c>
    </row>
    <row r="80" spans="1:8" ht="19.5" customHeight="1">
      <c r="A80" s="26" t="s">
        <v>58</v>
      </c>
      <c r="B80" s="6">
        <v>791</v>
      </c>
      <c r="C80" s="12" t="s">
        <v>55</v>
      </c>
      <c r="D80" s="24" t="s">
        <v>107</v>
      </c>
      <c r="E80" s="25">
        <v>540</v>
      </c>
      <c r="F80" s="65">
        <f>'приложение 3 '!E84</f>
        <v>0</v>
      </c>
      <c r="G80" s="65">
        <f>'приложение 3 '!F84</f>
        <v>0</v>
      </c>
      <c r="H80" s="65">
        <f>'приложение 3 '!G84</f>
        <v>0</v>
      </c>
    </row>
    <row r="81" spans="1:8" s="61" customFormat="1" ht="14.25">
      <c r="A81" s="56" t="s">
        <v>56</v>
      </c>
      <c r="B81" s="52">
        <v>791</v>
      </c>
      <c r="C81" s="57" t="s">
        <v>54</v>
      </c>
      <c r="D81" s="57"/>
      <c r="E81" s="58"/>
      <c r="F81" s="64">
        <f>F82</f>
        <v>0</v>
      </c>
      <c r="G81" s="64">
        <f aca="true" t="shared" si="6" ref="G81:H83">G82</f>
        <v>31</v>
      </c>
      <c r="H81" s="64">
        <f>H82</f>
        <v>62</v>
      </c>
    </row>
    <row r="82" spans="1:8" ht="15">
      <c r="A82" s="27" t="s">
        <v>84</v>
      </c>
      <c r="B82" s="6">
        <v>791</v>
      </c>
      <c r="C82" s="24" t="s">
        <v>111</v>
      </c>
      <c r="D82" s="24" t="s">
        <v>83</v>
      </c>
      <c r="E82" s="24"/>
      <c r="F82" s="35">
        <f>F83</f>
        <v>0</v>
      </c>
      <c r="G82" s="35">
        <f t="shared" si="6"/>
        <v>31</v>
      </c>
      <c r="H82" s="35">
        <f t="shared" si="6"/>
        <v>62</v>
      </c>
    </row>
    <row r="83" spans="1:8" ht="15">
      <c r="A83" s="27" t="s">
        <v>114</v>
      </c>
      <c r="B83" s="6">
        <v>791</v>
      </c>
      <c r="C83" s="24" t="s">
        <v>111</v>
      </c>
      <c r="D83" s="24" t="s">
        <v>112</v>
      </c>
      <c r="E83" s="24"/>
      <c r="F83" s="35">
        <f>F84</f>
        <v>0</v>
      </c>
      <c r="G83" s="35">
        <f t="shared" si="6"/>
        <v>31</v>
      </c>
      <c r="H83" s="35">
        <f t="shared" si="6"/>
        <v>62</v>
      </c>
    </row>
    <row r="84" spans="1:8" ht="15">
      <c r="A84" s="27" t="s">
        <v>114</v>
      </c>
      <c r="B84" s="6">
        <v>791</v>
      </c>
      <c r="C84" s="24" t="s">
        <v>111</v>
      </c>
      <c r="D84" s="24" t="s">
        <v>112</v>
      </c>
      <c r="E84" s="24" t="s">
        <v>113</v>
      </c>
      <c r="F84" s="35">
        <v>0</v>
      </c>
      <c r="G84" s="59">
        <f>'приложение 3 '!F89</f>
        <v>31</v>
      </c>
      <c r="H84" s="59">
        <f>'приложение 3 '!G89</f>
        <v>62</v>
      </c>
    </row>
    <row r="85" ht="15"/>
  </sheetData>
  <sheetProtection/>
  <mergeCells count="19">
    <mergeCell ref="G12:G13"/>
    <mergeCell ref="H9:H10"/>
    <mergeCell ref="E9:E10"/>
    <mergeCell ref="D1:F4"/>
    <mergeCell ref="E8:F8"/>
    <mergeCell ref="A9:A10"/>
    <mergeCell ref="B9:B10"/>
    <mergeCell ref="C9:C10"/>
    <mergeCell ref="D9:D10"/>
    <mergeCell ref="A6:H7"/>
    <mergeCell ref="F9:F10"/>
    <mergeCell ref="A12:A13"/>
    <mergeCell ref="B12:B13"/>
    <mergeCell ref="C12:C13"/>
    <mergeCell ref="D12:D13"/>
    <mergeCell ref="H12:H13"/>
    <mergeCell ref="E12:E13"/>
    <mergeCell ref="F12:F13"/>
    <mergeCell ref="G9:G1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2013-12-24T04:12:16Z</cp:lastPrinted>
  <dcterms:created xsi:type="dcterms:W3CDTF">1996-10-08T23:32:33Z</dcterms:created>
  <dcterms:modified xsi:type="dcterms:W3CDTF">2014-04-14T09:46:53Z</dcterms:modified>
  <cp:category/>
  <cp:version/>
  <cp:contentType/>
  <cp:contentStatus/>
</cp:coreProperties>
</file>