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1"/>
  </bookViews>
  <sheets>
    <sheet name="приложение 5" sheetId="1" r:id="rId1"/>
    <sheet name="приложение 7" sheetId="2" r:id="rId2"/>
  </sheets>
  <externalReferences>
    <externalReference r:id="rId5"/>
    <externalReference r:id="rId6"/>
  </externalReferences>
  <definedNames>
    <definedName name="_xlnm.Print_Area" localSheetId="0">'приложение 5'!$A$1:$G$90</definedName>
  </definedNames>
  <calcPr fullCalcOnLoad="1"/>
</workbook>
</file>

<file path=xl/comments1.xml><?xml version="1.0" encoding="utf-8"?>
<comments xmlns="http://schemas.openxmlformats.org/spreadsheetml/2006/main">
  <authors>
    <author>ТФУ</author>
  </authors>
  <commentList>
    <comment ref="C79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C80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C85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отриц трансферт</t>
        </r>
      </text>
    </comment>
    <comment ref="C54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3500200
</t>
        </r>
      </text>
    </comment>
    <comment ref="C58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5221100
</t>
        </r>
      </text>
    </comment>
    <comment ref="C64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  <comment ref="C65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</commentList>
</comments>
</file>

<file path=xl/comments2.xml><?xml version="1.0" encoding="utf-8"?>
<comments xmlns="http://schemas.openxmlformats.org/spreadsheetml/2006/main">
  <authors>
    <author>ТФУ</author>
  </authors>
  <commentList>
    <comment ref="D45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  <comment ref="D46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</commentList>
</comments>
</file>

<file path=xl/sharedStrings.xml><?xml version="1.0" encoding="utf-8"?>
<sst xmlns="http://schemas.openxmlformats.org/spreadsheetml/2006/main" count="360" uniqueCount="129">
  <si>
    <t>Наименование</t>
  </si>
  <si>
    <t>РзПр</t>
  </si>
  <si>
    <t>Цс</t>
  </si>
  <si>
    <t>Вр</t>
  </si>
  <si>
    <t>ВСЕГО</t>
  </si>
  <si>
    <t xml:space="preserve">Общегосударственные расходы </t>
  </si>
  <si>
    <t>Глава муниципального образования</t>
  </si>
  <si>
    <t>Жилищно-коммунальное хозяйство</t>
  </si>
  <si>
    <t>Благоустройство</t>
  </si>
  <si>
    <t>Культура</t>
  </si>
  <si>
    <t>Субсидии некоммерческим организациям</t>
  </si>
  <si>
    <t>Глава</t>
  </si>
  <si>
    <t>ЦС</t>
  </si>
  <si>
    <t>ВР</t>
  </si>
  <si>
    <t>Администрация</t>
  </si>
  <si>
    <t>Общегосударственные вопросы</t>
  </si>
  <si>
    <t>0100</t>
  </si>
  <si>
    <t>0102</t>
  </si>
  <si>
    <t>0104</t>
  </si>
  <si>
    <t>0113</t>
  </si>
  <si>
    <t>0500</t>
  </si>
  <si>
    <t>0501</t>
  </si>
  <si>
    <t>0503</t>
  </si>
  <si>
    <t>0800</t>
  </si>
  <si>
    <t>0801</t>
  </si>
  <si>
    <t>Функционирование высшего должностного лица Российской Федерации и муниципального образования</t>
  </si>
  <si>
    <t>Жилищное хозяйство</t>
  </si>
  <si>
    <t>Капитальный ремонт муниципального жилищного фонда</t>
  </si>
  <si>
    <t xml:space="preserve">Культура и  кинематография </t>
  </si>
  <si>
    <t>0707</t>
  </si>
  <si>
    <t>4310100</t>
  </si>
  <si>
    <t>Содержание автомобильных дорог и инженерных сооружений на них в границах поселений в рамках благоустройства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</si>
  <si>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</si>
  <si>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</si>
  <si>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</si>
  <si>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</si>
  <si>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</si>
  <si>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244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</si>
  <si>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</si>
  <si>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1400</t>
  </si>
  <si>
    <t>1403</t>
  </si>
  <si>
    <t>Межбюджетные трансферты</t>
  </si>
  <si>
    <t>Прочие межбюджетные трансферты общего характера</t>
  </si>
  <si>
    <t>Иные межбюджетные трансферты</t>
  </si>
  <si>
    <t>Иные выплаты персоналу, за исключением фонда оплаты труда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</si>
  <si>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</si>
  <si>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</si>
  <si>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630</t>
  </si>
  <si>
    <t>611</t>
  </si>
  <si>
    <t>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</si>
  <si>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</si>
  <si>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</si>
  <si>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0409</t>
  </si>
  <si>
    <t>5220400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</si>
  <si>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</si>
  <si>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</si>
  <si>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</si>
  <si>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</si>
  <si>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</si>
  <si>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</si>
  <si>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9900000</t>
  </si>
  <si>
    <t>Непрограммные расходы</t>
  </si>
  <si>
    <t>Учреждения в сфере общегосударственного управления</t>
  </si>
  <si>
    <t>9900299</t>
  </si>
  <si>
    <t>1035118</t>
  </si>
  <si>
    <t>9900352</t>
  </si>
  <si>
    <t>99.Г.0000</t>
  </si>
  <si>
    <t>9904319</t>
  </si>
  <si>
    <t>9906085</t>
  </si>
  <si>
    <t xml:space="preserve">Государственная поддержка в сфере культуры, кинематографии </t>
  </si>
  <si>
    <t>Мероприятия по благоустройству территорий населенных пунктов</t>
  </si>
  <si>
    <t>9907400</t>
  </si>
  <si>
    <t>Иные безвозмездные и безвозвратные перечисления</t>
  </si>
  <si>
    <t>9900</t>
  </si>
  <si>
    <t>Условно-утвержденные расходы</t>
  </si>
  <si>
    <t>9999</t>
  </si>
  <si>
    <t>9999999</t>
  </si>
  <si>
    <t>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</si>
  <si>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</si>
  <si>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</si>
  <si>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</si>
  <si>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0309</t>
  </si>
  <si>
    <t>Обеспечение пожарной безопасности</t>
  </si>
  <si>
    <t>3900329</t>
  </si>
  <si>
    <t>100</t>
  </si>
  <si>
    <t>200</t>
  </si>
  <si>
    <t>Приложение № 5
к решению Совета
от «22» декабря 2020 г.
 №43</t>
  </si>
  <si>
    <t xml:space="preserve">Распределение расходов бюджета сельского  поселения Юлдыбаевский  сельсовет муниципального района Кугарчинский район Республики Башкортостан  на 2021 год и на плановый период 2022 и 2023 годов
по разделам, подразделам, целевым статьям и видам расходов функциональной классификации расходов бюджетов Российской Федерации
</t>
  </si>
  <si>
    <t xml:space="preserve">Приложение № 7
к решению Совета
от «22» декабря 2020 г.
 №43
</t>
  </si>
  <si>
    <t>Ведомственная структура расходов бюджета 
сельского  поселения Юлдыбаевский сельсовет муниципального района Кугарчинский район Республики Башкортостан  на 2021 год и на плановый период 2022 и 2023 годов</t>
  </si>
  <si>
    <t>2021 г</t>
  </si>
  <si>
    <t xml:space="preserve">             (рублей, копеек)</t>
  </si>
  <si>
    <t>2021 год</t>
  </si>
  <si>
    <t>2022 год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</si>
  <si>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</si>
  <si>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"Социальное развитие сельского поселения"</t>
  </si>
  <si>
    <t>1000000000</t>
  </si>
  <si>
    <t>1000002030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</si>
  <si>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</si>
  <si>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</si>
  <si>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1000002040</t>
  </si>
  <si>
    <t>1000075000</t>
  </si>
  <si>
    <t>1000051180</t>
  </si>
  <si>
    <t>Закупка товаров, работ и услуг для обеспечения государственных (муниципальных) нужд</t>
  </si>
  <si>
    <t>Дорожное хозяйство</t>
  </si>
  <si>
    <t>1000403150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</si>
  <si>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</si>
  <si>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1000074040</t>
  </si>
  <si>
    <t>0310</t>
  </si>
  <si>
    <t>100000000</t>
  </si>
  <si>
    <t>800</t>
  </si>
  <si>
    <t>1000006050</t>
  </si>
  <si>
    <t>100006050</t>
  </si>
  <si>
    <t>1000074041</t>
  </si>
  <si>
    <t>1000074042</t>
  </si>
  <si>
    <t>990000000</t>
  </si>
  <si>
    <t>99999999</t>
  </si>
  <si>
    <t>900</t>
  </si>
  <si>
    <t>100003150</t>
  </si>
  <si>
    <t xml:space="preserve">            ( рублей)</t>
  </si>
  <si>
    <t>2021</t>
  </si>
  <si>
    <t>2022</t>
  </si>
  <si>
    <t>100002030</t>
  </si>
  <si>
    <t>Аппараты органов государственной власти Республики Башкортостан</t>
  </si>
  <si>
    <t>100002040</t>
  </si>
  <si>
    <t>1000007500</t>
  </si>
  <si>
    <t xml:space="preserve">Дорожное хозяйство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</si>
  <si>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</si>
  <si>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999999999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</si>
</sst>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51">
    <font>
      <sz val="10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justify" vertical="top" wrapText="1" shrinkToFi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shrinkToFit="1"/>
    </xf>
    <xf numFmtId="49" fontId="1" fillId="0" borderId="0" xfId="0" applyNumberFormat="1" applyFont="1" applyFill="1" applyAlignment="1">
      <alignment horizontal="center" shrinkToFit="1"/>
    </xf>
    <xf numFmtId="0" fontId="1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 shrinkToFit="1"/>
    </xf>
    <xf numFmtId="0" fontId="1" fillId="0" borderId="10" xfId="0" applyFont="1" applyFill="1" applyBorder="1" applyAlignment="1">
      <alignment horizontal="left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 wrapText="1" shrinkToFi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Fill="1" applyAlignment="1">
      <alignment horizontal="center" wrapText="1" shrinkToFit="1"/>
    </xf>
    <xf numFmtId="0" fontId="2" fillId="0" borderId="0" xfId="0" applyFont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1" fillId="0" borderId="11" xfId="0" applyFont="1" applyBorder="1" applyAlignment="1">
      <alignment horizontal="justify"/>
    </xf>
    <xf numFmtId="0" fontId="1" fillId="0" borderId="11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5" fillId="0" borderId="10" xfId="0" applyFont="1" applyBorder="1" applyAlignment="1">
      <alignment horizontal="center" wrapText="1" shrinkToFit="1"/>
    </xf>
    <xf numFmtId="49" fontId="25" fillId="0" borderId="10" xfId="0" applyNumberFormat="1" applyFont="1" applyBorder="1" applyAlignment="1">
      <alignment horizontal="center" wrapText="1" shrinkToFit="1"/>
    </xf>
    <xf numFmtId="49" fontId="25" fillId="0" borderId="10" xfId="0" applyNumberFormat="1" applyFont="1" applyBorder="1" applyAlignment="1">
      <alignment horizontal="center" wrapText="1" shrinkToFit="1"/>
    </xf>
    <xf numFmtId="49" fontId="25" fillId="0" borderId="10" xfId="0" applyNumberFormat="1" applyFont="1" applyBorder="1" applyAlignment="1">
      <alignment/>
    </xf>
    <xf numFmtId="49" fontId="25" fillId="0" borderId="12" xfId="0" applyNumberFormat="1" applyFont="1" applyBorder="1" applyAlignment="1">
      <alignment/>
    </xf>
    <xf numFmtId="49" fontId="25" fillId="0" borderId="13" xfId="0" applyNumberFormat="1" applyFont="1" applyBorder="1" applyAlignment="1">
      <alignment/>
    </xf>
    <xf numFmtId="0" fontId="26" fillId="0" borderId="10" xfId="0" applyFont="1" applyBorder="1" applyAlignment="1">
      <alignment horizontal="left" wrapText="1" shrinkToFit="1"/>
    </xf>
    <xf numFmtId="49" fontId="26" fillId="0" borderId="10" xfId="0" applyNumberFormat="1" applyFont="1" applyBorder="1" applyAlignment="1">
      <alignment horizontal="center" vertical="center" wrapText="1" shrinkToFit="1"/>
    </xf>
    <xf numFmtId="0" fontId="26" fillId="0" borderId="10" xfId="0" applyFont="1" applyBorder="1" applyAlignment="1">
      <alignment horizontal="center" vertical="center" wrapText="1" shrinkToFit="1"/>
    </xf>
    <xf numFmtId="4" fontId="27" fillId="0" borderId="10" xfId="0" applyNumberFormat="1" applyFont="1" applyBorder="1" applyAlignment="1">
      <alignment horizontal="center" vertical="center" wrapText="1" shrinkToFit="1"/>
    </xf>
    <xf numFmtId="4" fontId="26" fillId="0" borderId="10" xfId="0" applyNumberFormat="1" applyFont="1" applyBorder="1" applyAlignment="1">
      <alignment horizontal="center" vertical="center" wrapText="1" shrinkToFit="1"/>
    </xf>
    <xf numFmtId="0" fontId="26" fillId="0" borderId="10" xfId="0" applyFont="1" applyBorder="1" applyAlignment="1">
      <alignment horizontal="justify" vertical="top" wrapText="1" shrinkToFit="1"/>
    </xf>
    <xf numFmtId="4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justify" vertical="top" wrapText="1" shrinkToFit="1"/>
    </xf>
    <xf numFmtId="49" fontId="25" fillId="0" borderId="10" xfId="0" applyNumberFormat="1" applyFont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center" wrapText="1" shrinkToFit="1"/>
    </xf>
    <xf numFmtId="4" fontId="28" fillId="0" borderId="10" xfId="0" applyNumberFormat="1" applyFont="1" applyBorder="1" applyAlignment="1">
      <alignment horizontal="center" vertical="center" wrapText="1" shrinkToFit="1"/>
    </xf>
    <xf numFmtId="4" fontId="25" fillId="0" borderId="10" xfId="0" applyNumberFormat="1" applyFont="1" applyBorder="1" applyAlignment="1">
      <alignment horizontal="center" vertical="center" wrapText="1" shrinkToFit="1"/>
    </xf>
    <xf numFmtId="49" fontId="28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left" vertical="top" wrapText="1" shrinkToFit="1"/>
    </xf>
    <xf numFmtId="49" fontId="28" fillId="0" borderId="10" xfId="0" applyNumberFormat="1" applyFont="1" applyBorder="1" applyAlignment="1">
      <alignment horizontal="center" vertical="center" wrapText="1" shrinkToFit="1"/>
    </xf>
    <xf numFmtId="0" fontId="28" fillId="0" borderId="10" xfId="0" applyFont="1" applyBorder="1" applyAlignment="1">
      <alignment horizontal="left" vertical="top" wrapText="1" shrinkToFit="1"/>
    </xf>
    <xf numFmtId="4" fontId="25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 wrapText="1" shrinkToFit="1"/>
    </xf>
    <xf numFmtId="2" fontId="25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top" wrapText="1" shrinkToFit="1"/>
    </xf>
    <xf numFmtId="49" fontId="26" fillId="0" borderId="10" xfId="0" applyNumberFormat="1" applyFont="1" applyBorder="1" applyAlignment="1">
      <alignment horizontal="center" vertical="center" wrapText="1" shrinkToFit="1"/>
    </xf>
    <xf numFmtId="4" fontId="26" fillId="0" borderId="10" xfId="0" applyNumberFormat="1" applyFont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left" wrapText="1" shrinkToFit="1"/>
    </xf>
    <xf numFmtId="0" fontId="26" fillId="0" borderId="10" xfId="0" applyFont="1" applyBorder="1" applyAlignment="1">
      <alignment horizontal="left" wrapText="1" shrinkToFit="1"/>
    </xf>
    <xf numFmtId="49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justify" vertical="top" wrapText="1" shrinkToFit="1"/>
    </xf>
    <xf numFmtId="2" fontId="25" fillId="0" borderId="10" xfId="0" applyNumberFormat="1" applyFont="1" applyBorder="1" applyAlignment="1">
      <alignment horizontal="center" vertical="center" wrapText="1" shrinkToFi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2" fontId="27" fillId="0" borderId="10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/>
    </xf>
    <xf numFmtId="0" fontId="25" fillId="0" borderId="10" xfId="0" applyFont="1" applyBorder="1" applyAlignment="1">
      <alignment horizontal="justify" vertical="top" wrapText="1" shrinkToFit="1"/>
    </xf>
    <xf numFmtId="49" fontId="25" fillId="0" borderId="10" xfId="0" applyNumberFormat="1" applyFont="1" applyBorder="1" applyAlignment="1">
      <alignment horizontal="center" vertical="top" wrapText="1" shrinkToFit="1"/>
    </xf>
    <xf numFmtId="49" fontId="25" fillId="0" borderId="12" xfId="0" applyNumberFormat="1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26" fillId="0" borderId="10" xfId="0" applyFont="1" applyBorder="1" applyAlignment="1">
      <alignment horizontal="center" vertical="center" wrapText="1" shrinkToFit="1"/>
    </xf>
    <xf numFmtId="4" fontId="29" fillId="0" borderId="10" xfId="0" applyNumberFormat="1" applyFont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center" wrapText="1" shrinkToFit="1"/>
    </xf>
    <xf numFmtId="49" fontId="25" fillId="0" borderId="10" xfId="0" applyNumberFormat="1" applyFont="1" applyBorder="1" applyAlignment="1">
      <alignment horizontal="center" vertical="center" wrapText="1" shrinkToFit="1"/>
    </xf>
    <xf numFmtId="4" fontId="30" fillId="0" borderId="10" xfId="0" applyNumberFormat="1" applyFont="1" applyBorder="1" applyAlignment="1">
      <alignment horizontal="center" vertical="center" wrapText="1" shrinkToFit="1"/>
    </xf>
    <xf numFmtId="4" fontId="25" fillId="0" borderId="10" xfId="0" applyNumberFormat="1" applyFont="1" applyBorder="1" applyAlignment="1">
      <alignment horizontal="center" vertical="center" wrapText="1" shrinkToFit="1"/>
    </xf>
    <xf numFmtId="4" fontId="0" fillId="0" borderId="0" xfId="0" applyNumberFormat="1" applyAlignment="1">
      <alignment/>
    </xf>
    <xf numFmtId="4" fontId="30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Font="1" applyAlignment="1">
      <alignment horizontal="center" vertical="center"/>
    </xf>
    <xf numFmtId="0" fontId="26" fillId="0" borderId="10" xfId="0" applyFont="1" applyBorder="1" applyAlignment="1">
      <alignment horizontal="left" vertical="top" wrapText="1" shrinkToFit="1"/>
    </xf>
    <xf numFmtId="2" fontId="29" fillId="0" borderId="10" xfId="0" applyNumberFormat="1" applyFont="1" applyBorder="1" applyAlignment="1">
      <alignment horizontal="center" vertical="center" wrapText="1" shrinkToFit="1"/>
    </xf>
    <xf numFmtId="2" fontId="30" fillId="0" borderId="10" xfId="0" applyNumberFormat="1" applyFont="1" applyBorder="1" applyAlignment="1">
      <alignment horizontal="center" vertical="center" wrapText="1" shrinkToFit="1"/>
    </xf>
    <xf numFmtId="3" fontId="25" fillId="0" borderId="10" xfId="0" applyNumberFormat="1" applyFont="1" applyBorder="1" applyAlignment="1">
      <alignment horizontal="center" vertical="center" wrapText="1" shrinkToFit="1"/>
    </xf>
    <xf numFmtId="49" fontId="2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top" wrapText="1" shrinkToFit="1"/>
    </xf>
    <xf numFmtId="4" fontId="31" fillId="0" borderId="10" xfId="0" applyNumberFormat="1" applyFont="1" applyBorder="1" applyAlignment="1">
      <alignment horizontal="center"/>
    </xf>
    <xf numFmtId="4" fontId="32" fillId="0" borderId="10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25" fillId="0" borderId="10" xfId="0" applyFont="1" applyBorder="1" applyAlignment="1">
      <alignment horizontal="center" vertical="top" wrapText="1" shrinkToFit="1"/>
    </xf>
    <xf numFmtId="2" fontId="3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0;&#1044;&#1046;&#1045;&#1058;%202021\&#1044;&#1051;&#1071;%20%20&#1056;&#1054;&#1057;&#1055;&#1048;&#1057;&#1048;\&#1056;&#1072;&#1089;&#1093;&#1086;&#1076;&#1085;&#1099;&#1077;%20%20&#1087;&#1088;&#1080;&#1083;&#1086;&#1078;&#1077;&#1085;&#1080;&#1103;%20&#1057;&#1055;\&#1053;&#1086;&#1074;&#1086;&#1087;&#1077;&#1090;&#1088;&#1086;&#1074;&#1089;&#1082;&#1080;&#1081;%20&#1089;&#1077;&#1083;&#1100;&#1089;&#1086;&#1074;&#1077;&#1090;2021-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0;&#1044;&#1046;&#1045;&#1058;%202021\&#1044;&#1051;&#1071;%20%20&#1056;&#1054;&#1057;&#1055;&#1048;&#1057;&#1048;\&#1056;&#1072;&#1089;&#1093;&#1086;&#1076;&#1085;&#1099;&#1077;%20%20&#1087;&#1088;&#1080;&#1083;&#1086;&#1078;&#1077;&#1085;&#1080;&#1103;%20&#1057;&#1055;\&#1042;&#1086;&#1083;&#1086;&#1089;&#1090;&#1085;&#1086;&#1074;&#1089;&#1082;&#1080;&#1081;%20&#1089;&#1077;&#1083;&#1100;&#1089;&#1086;&#1074;&#1077;&#1090;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,6 "/>
      <sheetName val="приложение 7,8"/>
      <sheetName val="прил 8"/>
      <sheetName val="прил 6"/>
    </sheetNames>
    <sheetDataSet>
      <sheetData sheetId="0">
        <row r="18">
          <cell r="F18">
            <v>659.9</v>
          </cell>
          <cell r="G18">
            <v>659.9</v>
          </cell>
        </row>
        <row r="19">
          <cell r="F19">
            <v>659.9</v>
          </cell>
          <cell r="G19">
            <v>659.9</v>
          </cell>
        </row>
        <row r="20">
          <cell r="F20">
            <v>659.9</v>
          </cell>
          <cell r="G20">
            <v>659.9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,6 "/>
      <sheetName val="приложение 7,8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4">
      <selection activeCell="E16" sqref="E16:E17"/>
    </sheetView>
  </sheetViews>
  <sheetFormatPr defaultColWidth="9.140625" defaultRowHeight="12.75"/>
  <cols>
    <col min="1" max="1" width="44.140625" style="8" customWidth="1"/>
    <col min="2" max="2" width="10.57421875" style="9" customWidth="1"/>
    <col min="3" max="3" width="13.00390625" style="9" customWidth="1"/>
    <col min="4" max="4" width="6.8515625" style="8" customWidth="1"/>
    <col min="5" max="5" width="13.8515625" style="8" customWidth="1"/>
    <col min="6" max="6" width="8.7109375" style="8" hidden="1" customWidth="1"/>
    <col min="7" max="7" width="0" style="8" hidden="1" customWidth="1"/>
    <col min="8" max="10" width="9.140625" style="8" hidden="1" customWidth="1"/>
    <col min="11" max="16384" width="9.140625" style="8" customWidth="1"/>
  </cols>
  <sheetData>
    <row r="1" spans="3:9" ht="15">
      <c r="C1" s="32" t="s">
        <v>86</v>
      </c>
      <c r="D1" s="33"/>
      <c r="E1" s="33"/>
      <c r="F1" s="34"/>
      <c r="G1" s="34"/>
      <c r="H1" s="34"/>
      <c r="I1" s="34"/>
    </row>
    <row r="2" spans="3:9" ht="15">
      <c r="C2" s="33"/>
      <c r="D2" s="33"/>
      <c r="E2" s="33"/>
      <c r="F2" s="34"/>
      <c r="G2" s="34"/>
      <c r="H2" s="34"/>
      <c r="I2" s="34"/>
    </row>
    <row r="3" spans="3:9" ht="15">
      <c r="C3" s="33"/>
      <c r="D3" s="33"/>
      <c r="E3" s="33"/>
      <c r="F3" s="34"/>
      <c r="G3" s="34"/>
      <c r="H3" s="34"/>
      <c r="I3" s="34"/>
    </row>
    <row r="4" spans="3:9" ht="8.25" customHeight="1">
      <c r="C4" s="33"/>
      <c r="D4" s="33"/>
      <c r="E4" s="33"/>
      <c r="F4" s="34"/>
      <c r="G4" s="34"/>
      <c r="H4" s="34"/>
      <c r="I4" s="34"/>
    </row>
    <row r="5" spans="3:9" ht="30.75" customHeight="1">
      <c r="C5" s="33"/>
      <c r="D5" s="33"/>
      <c r="E5" s="33"/>
      <c r="F5" s="34"/>
      <c r="G5" s="34"/>
      <c r="H5" s="34"/>
      <c r="I5" s="34"/>
    </row>
    <row r="6" spans="1:9" ht="36.75" customHeight="1">
      <c r="A6" s="35" t="s">
        <v>87</v>
      </c>
      <c r="B6" s="35"/>
      <c r="C6" s="35"/>
      <c r="D6" s="35"/>
      <c r="E6" s="35"/>
      <c r="F6" s="36"/>
      <c r="G6" s="36"/>
      <c r="H6" s="11"/>
      <c r="I6" s="11"/>
    </row>
    <row r="7" spans="1:9" ht="0.75" customHeight="1">
      <c r="A7" s="37"/>
      <c r="B7" s="37"/>
      <c r="C7" s="37"/>
      <c r="D7" s="37"/>
      <c r="E7" s="37"/>
      <c r="F7" s="36"/>
      <c r="G7" s="36"/>
      <c r="H7" s="11"/>
      <c r="I7" s="11"/>
    </row>
    <row r="8" spans="1:9" ht="63" customHeight="1">
      <c r="A8" s="37"/>
      <c r="B8" s="37"/>
      <c r="C8" s="37"/>
      <c r="D8" s="37"/>
      <c r="E8" s="37"/>
      <c r="F8" s="36"/>
      <c r="G8" s="36"/>
      <c r="H8" s="10"/>
      <c r="I8" s="11"/>
    </row>
    <row r="9" spans="1:9" ht="28.5" customHeight="1" hidden="1">
      <c r="A9" s="11"/>
      <c r="B9" s="12"/>
      <c r="C9" s="12"/>
      <c r="D9" s="11"/>
      <c r="E9" s="11"/>
      <c r="F9" s="11"/>
      <c r="G9" s="11"/>
      <c r="H9" s="11"/>
      <c r="I9" s="11"/>
    </row>
    <row r="10" ht="10.5" customHeight="1"/>
    <row r="11" ht="15">
      <c r="D11" s="8" t="s">
        <v>91</v>
      </c>
    </row>
    <row r="12" spans="1:7" s="1" customFormat="1" ht="15">
      <c r="A12" s="44" t="s">
        <v>0</v>
      </c>
      <c r="B12" s="45" t="s">
        <v>1</v>
      </c>
      <c r="C12" s="45" t="s">
        <v>2</v>
      </c>
      <c r="D12" s="44" t="s">
        <v>3</v>
      </c>
      <c r="E12" s="46" t="s">
        <v>92</v>
      </c>
      <c r="F12" s="47" t="s">
        <v>92</v>
      </c>
      <c r="G12" s="48" t="s">
        <v>93</v>
      </c>
    </row>
    <row r="13" spans="1:7" s="1" customFormat="1" ht="15">
      <c r="A13" s="44"/>
      <c r="B13" s="45"/>
      <c r="C13" s="45"/>
      <c r="D13" s="44"/>
      <c r="E13" s="46"/>
      <c r="F13" s="47"/>
      <c r="G13" s="49"/>
    </row>
    <row r="14" spans="1:7" s="1" customFormat="1" ht="9.75" customHeight="1">
      <c r="A14" s="50" t="s">
        <v>4</v>
      </c>
      <c r="B14" s="51"/>
      <c r="C14" s="51"/>
      <c r="D14" s="52"/>
      <c r="E14" s="53">
        <f>E16+E37+E45+E51+E31</f>
        <v>3198400</v>
      </c>
      <c r="F14" s="54">
        <f>F16+F31+F51+F68+F37+F45</f>
        <v>2713.5</v>
      </c>
      <c r="G14" s="54">
        <f>G16+G31+G51+G68+G37+G45</f>
        <v>2713.9</v>
      </c>
    </row>
    <row r="15" spans="1:7" s="1" customFormat="1" ht="13.5" customHeight="1">
      <c r="A15" s="50"/>
      <c r="B15" s="51"/>
      <c r="C15" s="51"/>
      <c r="D15" s="52"/>
      <c r="E15" s="53"/>
      <c r="F15" s="54"/>
      <c r="G15" s="54"/>
    </row>
    <row r="16" spans="1:7" s="1" customFormat="1" ht="21" customHeight="1">
      <c r="A16" s="55" t="s">
        <v>5</v>
      </c>
      <c r="B16" s="51" t="s">
        <v>16</v>
      </c>
      <c r="C16" s="51"/>
      <c r="D16" s="52"/>
      <c r="E16" s="53">
        <f>E19+E22+E25</f>
        <v>1966600</v>
      </c>
      <c r="F16" s="56">
        <f>F21+F23+F24+F27+F30</f>
        <v>1868.5</v>
      </c>
      <c r="G16" s="56">
        <f>G21+G23+G24+G27+G30</f>
        <v>1865.5</v>
      </c>
    </row>
    <row r="17" spans="1:7" s="1" customFormat="1" ht="15" hidden="1">
      <c r="A17" s="55"/>
      <c r="B17" s="51"/>
      <c r="C17" s="51"/>
      <c r="D17" s="52"/>
      <c r="E17" s="53"/>
      <c r="F17" s="57"/>
      <c r="G17" s="57"/>
    </row>
    <row r="18" spans="1:10" s="1" customFormat="1" ht="39" customHeight="1">
      <c r="A18" s="58" t="s">
        <v>94</v>
      </c>
      <c r="B18" s="59" t="s">
        <v>17</v>
      </c>
      <c r="C18" s="59"/>
      <c r="D18" s="60"/>
      <c r="E18" s="61">
        <f>E19</f>
        <v>831100</v>
      </c>
      <c r="F18" s="62">
        <f aca="true" t="shared" si="0" ref="F18:G20">F19</f>
        <v>659.9</v>
      </c>
      <c r="G18" s="62">
        <f t="shared" si="0"/>
        <v>659.9</v>
      </c>
      <c r="H18" s="31"/>
      <c r="I18" s="31"/>
      <c r="J18" s="31"/>
    </row>
    <row r="19" spans="1:10" s="1" customFormat="1" ht="27" customHeight="1">
      <c r="A19" s="58" t="s">
        <v>95</v>
      </c>
      <c r="B19" s="59" t="s">
        <v>17</v>
      </c>
      <c r="C19" s="63" t="s">
        <v>96</v>
      </c>
      <c r="D19" s="60"/>
      <c r="E19" s="61">
        <f>E20</f>
        <v>831100</v>
      </c>
      <c r="F19" s="62">
        <f t="shared" si="0"/>
        <v>659.9</v>
      </c>
      <c r="G19" s="62">
        <f t="shared" si="0"/>
        <v>659.9</v>
      </c>
      <c r="H19" s="31"/>
      <c r="I19" s="31"/>
      <c r="J19" s="31"/>
    </row>
    <row r="20" spans="1:7" s="1" customFormat="1" ht="39" customHeight="1">
      <c r="A20" s="64" t="s">
        <v>94</v>
      </c>
      <c r="B20" s="59" t="s">
        <v>17</v>
      </c>
      <c r="C20" s="65" t="s">
        <v>97</v>
      </c>
      <c r="D20" s="60"/>
      <c r="E20" s="61">
        <f>E21</f>
        <v>831100</v>
      </c>
      <c r="F20" s="62">
        <f t="shared" si="0"/>
        <v>659.9</v>
      </c>
      <c r="G20" s="62">
        <f t="shared" si="0"/>
        <v>659.9</v>
      </c>
    </row>
    <row r="21" spans="1:10" s="1" customFormat="1" ht="55.5" customHeight="1">
      <c r="A21" s="66" t="s">
        <v>98</v>
      </c>
      <c r="B21" s="59" t="s">
        <v>17</v>
      </c>
      <c r="C21" s="65" t="s">
        <v>97</v>
      </c>
      <c r="D21" s="60">
        <v>100</v>
      </c>
      <c r="E21" s="61">
        <v>831100</v>
      </c>
      <c r="F21" s="67">
        <v>659.9</v>
      </c>
      <c r="G21" s="67">
        <v>659.9</v>
      </c>
      <c r="H21" s="31"/>
      <c r="I21" s="31"/>
      <c r="J21" s="31"/>
    </row>
    <row r="22" spans="1:7" s="1" customFormat="1" ht="39" customHeight="1">
      <c r="A22" s="66" t="s">
        <v>99</v>
      </c>
      <c r="B22" s="59" t="s">
        <v>18</v>
      </c>
      <c r="C22" s="65" t="s">
        <v>100</v>
      </c>
      <c r="D22" s="60"/>
      <c r="E22" s="68">
        <f>E23+E24</f>
        <v>1125500</v>
      </c>
      <c r="F22" s="62">
        <v>1198.6</v>
      </c>
      <c r="G22" s="62">
        <v>1195.6</v>
      </c>
    </row>
    <row r="23" spans="1:7" s="1" customFormat="1" ht="56.25">
      <c r="A23" s="66" t="s">
        <v>98</v>
      </c>
      <c r="B23" s="59" t="s">
        <v>18</v>
      </c>
      <c r="C23" s="65" t="s">
        <v>100</v>
      </c>
      <c r="D23" s="60">
        <v>100</v>
      </c>
      <c r="E23" s="61">
        <v>672000</v>
      </c>
      <c r="F23" s="62">
        <f>F22-F24</f>
        <v>869.5999999999999</v>
      </c>
      <c r="G23" s="62">
        <f>G22-G24</f>
        <v>869.5999999999999</v>
      </c>
    </row>
    <row r="24" spans="1:7" s="1" customFormat="1" ht="33" customHeight="1">
      <c r="A24" s="64" t="s">
        <v>33</v>
      </c>
      <c r="B24" s="59" t="s">
        <v>18</v>
      </c>
      <c r="C24" s="65" t="s">
        <v>100</v>
      </c>
      <c r="D24" s="60">
        <v>200</v>
      </c>
      <c r="E24" s="61">
        <v>453500</v>
      </c>
      <c r="F24" s="62">
        <v>329</v>
      </c>
      <c r="G24" s="62">
        <v>326</v>
      </c>
    </row>
    <row r="25" spans="1:7" s="1" customFormat="1" ht="19.5" customHeight="1">
      <c r="A25" s="64" t="s">
        <v>35</v>
      </c>
      <c r="B25" s="59" t="s">
        <v>34</v>
      </c>
      <c r="C25" s="65"/>
      <c r="D25" s="60"/>
      <c r="E25" s="68">
        <v>10000</v>
      </c>
      <c r="F25" s="62">
        <f>F26</f>
        <v>10</v>
      </c>
      <c r="G25" s="62">
        <f>G26</f>
        <v>10</v>
      </c>
    </row>
    <row r="26" spans="1:7" s="1" customFormat="1" ht="24.75" customHeight="1">
      <c r="A26" s="58" t="s">
        <v>95</v>
      </c>
      <c r="B26" s="59" t="s">
        <v>34</v>
      </c>
      <c r="C26" s="63" t="s">
        <v>96</v>
      </c>
      <c r="D26" s="60"/>
      <c r="E26" s="61">
        <f>E27</f>
        <v>10000</v>
      </c>
      <c r="F26" s="62">
        <f>F27</f>
        <v>10</v>
      </c>
      <c r="G26" s="62">
        <f>G27</f>
        <v>10</v>
      </c>
    </row>
    <row r="27" spans="1:7" s="1" customFormat="1" ht="19.5" customHeight="1">
      <c r="A27" s="64" t="s">
        <v>36</v>
      </c>
      <c r="B27" s="59" t="s">
        <v>34</v>
      </c>
      <c r="C27" s="63" t="s">
        <v>101</v>
      </c>
      <c r="D27" s="60">
        <v>800</v>
      </c>
      <c r="E27" s="61">
        <v>10000</v>
      </c>
      <c r="F27" s="69">
        <v>10</v>
      </c>
      <c r="G27" s="69">
        <v>10</v>
      </c>
    </row>
    <row r="28" spans="1:7" s="1" customFormat="1" ht="15.75" customHeight="1" hidden="1">
      <c r="A28" s="64" t="s">
        <v>61</v>
      </c>
      <c r="B28" s="59" t="s">
        <v>19</v>
      </c>
      <c r="C28" s="59" t="s">
        <v>60</v>
      </c>
      <c r="D28" s="60"/>
      <c r="E28" s="61">
        <f aca="true" t="shared" si="1" ref="E28:G29">E29</f>
        <v>0</v>
      </c>
      <c r="F28" s="62">
        <f t="shared" si="1"/>
        <v>0</v>
      </c>
      <c r="G28" s="62">
        <f t="shared" si="1"/>
        <v>0</v>
      </c>
    </row>
    <row r="29" spans="1:7" s="1" customFormat="1" ht="30" customHeight="1" hidden="1">
      <c r="A29" s="64" t="s">
        <v>62</v>
      </c>
      <c r="B29" s="59" t="s">
        <v>19</v>
      </c>
      <c r="C29" s="59" t="s">
        <v>63</v>
      </c>
      <c r="D29" s="60"/>
      <c r="E29" s="61">
        <f t="shared" si="1"/>
        <v>0</v>
      </c>
      <c r="F29" s="62">
        <f t="shared" si="1"/>
        <v>0</v>
      </c>
      <c r="G29" s="62">
        <f t="shared" si="1"/>
        <v>0</v>
      </c>
    </row>
    <row r="30" spans="1:7" s="1" customFormat="1" ht="19.5" customHeight="1" hidden="1">
      <c r="A30" s="64" t="s">
        <v>32</v>
      </c>
      <c r="B30" s="59" t="s">
        <v>19</v>
      </c>
      <c r="C30" s="59" t="s">
        <v>63</v>
      </c>
      <c r="D30" s="59" t="s">
        <v>84</v>
      </c>
      <c r="E30" s="61">
        <v>0</v>
      </c>
      <c r="F30" s="67">
        <v>0</v>
      </c>
      <c r="G30" s="67">
        <v>0</v>
      </c>
    </row>
    <row r="31" spans="1:7" s="1" customFormat="1" ht="15" customHeight="1">
      <c r="A31" s="70" t="s">
        <v>56</v>
      </c>
      <c r="B31" s="71" t="s">
        <v>59</v>
      </c>
      <c r="C31" s="71"/>
      <c r="D31" s="71"/>
      <c r="E31" s="68">
        <f>E32</f>
        <v>99400</v>
      </c>
      <c r="F31" s="72">
        <f>F34</f>
        <v>93</v>
      </c>
      <c r="G31" s="72">
        <f>G34</f>
        <v>93.4</v>
      </c>
    </row>
    <row r="32" spans="1:7" s="1" customFormat="1" ht="18.75" customHeight="1">
      <c r="A32" s="73" t="s">
        <v>57</v>
      </c>
      <c r="B32" s="59" t="s">
        <v>59</v>
      </c>
      <c r="C32" s="59"/>
      <c r="D32" s="59"/>
      <c r="E32" s="61">
        <f>E33</f>
        <v>99400</v>
      </c>
      <c r="F32" s="62">
        <f>F34</f>
        <v>93</v>
      </c>
      <c r="G32" s="62">
        <f>G34</f>
        <v>93.4</v>
      </c>
    </row>
    <row r="33" spans="1:7" s="1" customFormat="1" ht="27" customHeight="1">
      <c r="A33" s="58" t="s">
        <v>95</v>
      </c>
      <c r="B33" s="59" t="s">
        <v>59</v>
      </c>
      <c r="C33" s="63" t="s">
        <v>96</v>
      </c>
      <c r="D33" s="59"/>
      <c r="E33" s="61">
        <f>E34</f>
        <v>99400</v>
      </c>
      <c r="F33" s="62">
        <f>F34</f>
        <v>93</v>
      </c>
      <c r="G33" s="62">
        <f>G34</f>
        <v>93.4</v>
      </c>
    </row>
    <row r="34" spans="1:7" s="1" customFormat="1" ht="34.5" customHeight="1">
      <c r="A34" s="73" t="s">
        <v>58</v>
      </c>
      <c r="B34" s="59" t="s">
        <v>59</v>
      </c>
      <c r="C34" s="63" t="s">
        <v>102</v>
      </c>
      <c r="D34" s="59"/>
      <c r="E34" s="61">
        <v>99400</v>
      </c>
      <c r="F34" s="62">
        <f>F36</f>
        <v>93</v>
      </c>
      <c r="G34" s="62">
        <f>G36</f>
        <v>93.4</v>
      </c>
    </row>
    <row r="35" spans="1:7" s="1" customFormat="1" ht="40.5" customHeight="1">
      <c r="A35" s="64" t="s">
        <v>98</v>
      </c>
      <c r="B35" s="59" t="s">
        <v>59</v>
      </c>
      <c r="C35" s="63" t="s">
        <v>102</v>
      </c>
      <c r="D35" s="59" t="s">
        <v>84</v>
      </c>
      <c r="E35" s="61">
        <v>0</v>
      </c>
      <c r="F35" s="62">
        <v>0</v>
      </c>
      <c r="G35" s="62">
        <v>0</v>
      </c>
    </row>
    <row r="36" spans="1:7" s="1" customFormat="1" ht="24.75" customHeight="1">
      <c r="A36" s="64" t="s">
        <v>103</v>
      </c>
      <c r="B36" s="59" t="s">
        <v>59</v>
      </c>
      <c r="C36" s="63" t="s">
        <v>102</v>
      </c>
      <c r="D36" s="59" t="s">
        <v>85</v>
      </c>
      <c r="E36" s="61">
        <v>99400</v>
      </c>
      <c r="F36" s="62">
        <v>93</v>
      </c>
      <c r="G36" s="62">
        <v>93.4</v>
      </c>
    </row>
    <row r="37" spans="1:7" s="1" customFormat="1" ht="14.25" customHeight="1">
      <c r="A37" s="74" t="s">
        <v>54</v>
      </c>
      <c r="B37" s="71" t="s">
        <v>55</v>
      </c>
      <c r="C37" s="71"/>
      <c r="D37" s="71"/>
      <c r="E37" s="68">
        <f>E38</f>
        <v>633000</v>
      </c>
      <c r="F37" s="62">
        <v>0</v>
      </c>
      <c r="G37" s="62">
        <v>0</v>
      </c>
    </row>
    <row r="38" spans="1:7" s="1" customFormat="1" ht="18" customHeight="1">
      <c r="A38" s="73" t="s">
        <v>51</v>
      </c>
      <c r="B38" s="75" t="s">
        <v>52</v>
      </c>
      <c r="C38" s="63"/>
      <c r="D38" s="59"/>
      <c r="E38" s="61">
        <f>E39</f>
        <v>633000</v>
      </c>
      <c r="F38" s="62">
        <v>0</v>
      </c>
      <c r="G38" s="62">
        <v>0</v>
      </c>
    </row>
    <row r="39" spans="1:7" s="1" customFormat="1" ht="31.5" customHeight="1">
      <c r="A39" s="73" t="s">
        <v>95</v>
      </c>
      <c r="B39" s="75" t="s">
        <v>52</v>
      </c>
      <c r="C39" s="63" t="s">
        <v>96</v>
      </c>
      <c r="D39" s="59"/>
      <c r="E39" s="61">
        <f>E40+E42</f>
        <v>633000</v>
      </c>
      <c r="F39" s="62">
        <v>0</v>
      </c>
      <c r="G39" s="62">
        <v>0</v>
      </c>
    </row>
    <row r="40" spans="1:7" s="1" customFormat="1" ht="23.25" customHeight="1">
      <c r="A40" s="73" t="s">
        <v>104</v>
      </c>
      <c r="B40" s="75" t="s">
        <v>52</v>
      </c>
      <c r="C40" s="63" t="s">
        <v>118</v>
      </c>
      <c r="D40" s="59"/>
      <c r="E40" s="61">
        <f>E41</f>
        <v>493000</v>
      </c>
      <c r="F40" s="62"/>
      <c r="G40" s="62"/>
    </row>
    <row r="41" spans="1:7" s="1" customFormat="1" ht="34.5" customHeight="1">
      <c r="A41" s="64" t="s">
        <v>103</v>
      </c>
      <c r="B41" s="75" t="s">
        <v>52</v>
      </c>
      <c r="C41" s="63" t="s">
        <v>118</v>
      </c>
      <c r="D41" s="59" t="s">
        <v>85</v>
      </c>
      <c r="E41" s="61">
        <v>493000</v>
      </c>
      <c r="F41" s="62"/>
      <c r="G41" s="62"/>
    </row>
    <row r="42" spans="1:7" s="1" customFormat="1" ht="69" customHeight="1">
      <c r="A42" s="58" t="s">
        <v>106</v>
      </c>
      <c r="B42" s="75" t="s">
        <v>52</v>
      </c>
      <c r="C42" s="63" t="s">
        <v>107</v>
      </c>
      <c r="D42" s="59"/>
      <c r="E42" s="61">
        <f>E43</f>
        <v>140000</v>
      </c>
      <c r="F42" s="62">
        <v>0</v>
      </c>
      <c r="G42" s="62">
        <v>0</v>
      </c>
    </row>
    <row r="43" spans="1:7" s="1" customFormat="1" ht="25.5" customHeight="1">
      <c r="A43" s="64" t="s">
        <v>103</v>
      </c>
      <c r="B43" s="75" t="s">
        <v>52</v>
      </c>
      <c r="C43" s="63" t="s">
        <v>107</v>
      </c>
      <c r="D43" s="59" t="s">
        <v>85</v>
      </c>
      <c r="E43" s="61">
        <v>140000</v>
      </c>
      <c r="F43" s="62">
        <v>0</v>
      </c>
      <c r="G43" s="62">
        <v>0</v>
      </c>
    </row>
    <row r="44" spans="1:7" s="1" customFormat="1" ht="0" customHeight="1" hidden="1">
      <c r="A44" s="73" t="s">
        <v>33</v>
      </c>
      <c r="B44" s="75" t="s">
        <v>52</v>
      </c>
      <c r="C44" s="63" t="s">
        <v>107</v>
      </c>
      <c r="D44" s="59"/>
      <c r="E44" s="61"/>
      <c r="F44" s="76"/>
      <c r="G44" s="76"/>
    </row>
    <row r="45" spans="1:7" s="30" customFormat="1" ht="26.25" customHeight="1">
      <c r="A45" s="74" t="s">
        <v>80</v>
      </c>
      <c r="B45" s="77" t="s">
        <v>79</v>
      </c>
      <c r="C45" s="78"/>
      <c r="D45" s="71"/>
      <c r="E45" s="61">
        <f>E48</f>
        <v>50000</v>
      </c>
      <c r="F45" s="62">
        <f>F46</f>
        <v>0</v>
      </c>
      <c r="G45" s="62">
        <f>G46</f>
        <v>0</v>
      </c>
    </row>
    <row r="46" spans="1:7" s="30" customFormat="1" ht="21" customHeight="1">
      <c r="A46" s="73" t="s">
        <v>82</v>
      </c>
      <c r="B46" s="75" t="s">
        <v>108</v>
      </c>
      <c r="C46" s="63"/>
      <c r="D46" s="59"/>
      <c r="E46" s="61">
        <f>E48</f>
        <v>50000</v>
      </c>
      <c r="F46" s="62">
        <f>F49</f>
        <v>0</v>
      </c>
      <c r="G46" s="62">
        <f>G49</f>
        <v>0</v>
      </c>
    </row>
    <row r="47" spans="1:7" s="1" customFormat="1" ht="33" customHeight="1">
      <c r="A47" s="73" t="s">
        <v>95</v>
      </c>
      <c r="B47" s="75" t="s">
        <v>108</v>
      </c>
      <c r="C47" s="63" t="s">
        <v>109</v>
      </c>
      <c r="D47" s="59"/>
      <c r="E47" s="61">
        <f>E48</f>
        <v>50000</v>
      </c>
      <c r="F47" s="62">
        <f>F49</f>
        <v>0</v>
      </c>
      <c r="G47" s="62">
        <f>G49</f>
        <v>0</v>
      </c>
    </row>
    <row r="48" spans="1:7" s="1" customFormat="1" ht="54.75" customHeight="1">
      <c r="A48" s="58" t="s">
        <v>106</v>
      </c>
      <c r="B48" s="75" t="s">
        <v>108</v>
      </c>
      <c r="C48" s="63" t="s">
        <v>107</v>
      </c>
      <c r="D48" s="59"/>
      <c r="E48" s="61">
        <f>E49</f>
        <v>50000</v>
      </c>
      <c r="F48" s="62">
        <v>0</v>
      </c>
      <c r="G48" s="62">
        <v>0</v>
      </c>
    </row>
    <row r="49" spans="1:7" s="1" customFormat="1" ht="28.5" customHeight="1">
      <c r="A49" s="64" t="s">
        <v>103</v>
      </c>
      <c r="B49" s="75" t="s">
        <v>108</v>
      </c>
      <c r="C49" s="63" t="s">
        <v>107</v>
      </c>
      <c r="D49" s="59" t="s">
        <v>85</v>
      </c>
      <c r="E49" s="61">
        <v>50000</v>
      </c>
      <c r="F49" s="62">
        <v>0</v>
      </c>
      <c r="G49" s="62">
        <v>0</v>
      </c>
    </row>
    <row r="50" spans="1:7" s="1" customFormat="1" ht="15.75" customHeight="1" hidden="1">
      <c r="A50" s="64" t="s">
        <v>33</v>
      </c>
      <c r="B50" s="75" t="s">
        <v>81</v>
      </c>
      <c r="C50" s="75" t="s">
        <v>83</v>
      </c>
      <c r="D50" s="59" t="s">
        <v>85</v>
      </c>
      <c r="E50" s="61">
        <v>0</v>
      </c>
      <c r="F50" s="62">
        <v>0</v>
      </c>
      <c r="G50" s="62">
        <v>0</v>
      </c>
    </row>
    <row r="51" spans="1:7" s="1" customFormat="1" ht="15">
      <c r="A51" s="79" t="s">
        <v>7</v>
      </c>
      <c r="B51" s="71" t="s">
        <v>20</v>
      </c>
      <c r="C51" s="71"/>
      <c r="D51" s="71"/>
      <c r="E51" s="68">
        <f>E57</f>
        <v>449400</v>
      </c>
      <c r="F51" s="72">
        <f>F57</f>
        <v>710</v>
      </c>
      <c r="G51" s="72">
        <f>G57</f>
        <v>710</v>
      </c>
    </row>
    <row r="52" spans="1:7" s="1" customFormat="1" ht="14.25" customHeight="1" hidden="1">
      <c r="A52" s="58" t="s">
        <v>26</v>
      </c>
      <c r="B52" s="59" t="s">
        <v>21</v>
      </c>
      <c r="C52" s="59"/>
      <c r="D52" s="59"/>
      <c r="E52" s="61">
        <f>E54</f>
        <v>0</v>
      </c>
      <c r="F52" s="62">
        <f>F54</f>
        <v>0</v>
      </c>
      <c r="G52" s="62">
        <f>G54</f>
        <v>0</v>
      </c>
    </row>
    <row r="53" spans="1:7" s="1" customFormat="1" ht="15" hidden="1">
      <c r="A53" s="64" t="s">
        <v>61</v>
      </c>
      <c r="B53" s="59" t="s">
        <v>21</v>
      </c>
      <c r="C53" s="59" t="s">
        <v>60</v>
      </c>
      <c r="D53" s="59"/>
      <c r="E53" s="61">
        <v>0</v>
      </c>
      <c r="F53" s="62">
        <v>0</v>
      </c>
      <c r="G53" s="62">
        <v>0</v>
      </c>
    </row>
    <row r="54" spans="1:7" s="1" customFormat="1" ht="25.5" hidden="1">
      <c r="A54" s="58" t="s">
        <v>27</v>
      </c>
      <c r="B54" s="59" t="s">
        <v>21</v>
      </c>
      <c r="C54" s="59" t="s">
        <v>65</v>
      </c>
      <c r="D54" s="59"/>
      <c r="E54" s="61">
        <v>0</v>
      </c>
      <c r="F54" s="62">
        <v>0</v>
      </c>
      <c r="G54" s="62">
        <v>0</v>
      </c>
    </row>
    <row r="55" spans="1:7" s="1" customFormat="1" ht="25.5" hidden="1">
      <c r="A55" s="64" t="s">
        <v>33</v>
      </c>
      <c r="B55" s="59" t="s">
        <v>21</v>
      </c>
      <c r="C55" s="59" t="s">
        <v>65</v>
      </c>
      <c r="D55" s="59" t="s">
        <v>85</v>
      </c>
      <c r="E55" s="61">
        <v>0</v>
      </c>
      <c r="F55" s="62">
        <v>0</v>
      </c>
      <c r="G55" s="62">
        <v>0</v>
      </c>
    </row>
    <row r="56" spans="1:7" s="1" customFormat="1" ht="2.25" customHeight="1">
      <c r="A56" s="58" t="s">
        <v>46</v>
      </c>
      <c r="B56" s="59" t="s">
        <v>21</v>
      </c>
      <c r="C56" s="59" t="s">
        <v>65</v>
      </c>
      <c r="D56" s="59" t="s">
        <v>110</v>
      </c>
      <c r="E56" s="61">
        <v>0</v>
      </c>
      <c r="F56" s="62">
        <v>0</v>
      </c>
      <c r="G56" s="62">
        <v>0</v>
      </c>
    </row>
    <row r="57" spans="1:7" s="1" customFormat="1" ht="15">
      <c r="A57" s="58" t="s">
        <v>8</v>
      </c>
      <c r="B57" s="59" t="s">
        <v>22</v>
      </c>
      <c r="C57" s="59"/>
      <c r="D57" s="59"/>
      <c r="E57" s="61">
        <f>E61</f>
        <v>449400</v>
      </c>
      <c r="F57" s="62">
        <f>F63+F65</f>
        <v>710</v>
      </c>
      <c r="G57" s="62">
        <f>G63+G65</f>
        <v>710</v>
      </c>
    </row>
    <row r="58" spans="1:7" s="1" customFormat="1" ht="15" hidden="1">
      <c r="A58" s="64" t="s">
        <v>61</v>
      </c>
      <c r="B58" s="59" t="s">
        <v>22</v>
      </c>
      <c r="C58" s="59" t="s">
        <v>60</v>
      </c>
      <c r="D58" s="59"/>
      <c r="E58" s="61">
        <f aca="true" t="shared" si="2" ref="E58:G59">E59</f>
        <v>0</v>
      </c>
      <c r="F58" s="62">
        <f t="shared" si="2"/>
        <v>0</v>
      </c>
      <c r="G58" s="62">
        <f t="shared" si="2"/>
        <v>0</v>
      </c>
    </row>
    <row r="59" spans="1:7" s="1" customFormat="1" ht="51" hidden="1">
      <c r="A59" s="58" t="s">
        <v>38</v>
      </c>
      <c r="B59" s="59" t="s">
        <v>22</v>
      </c>
      <c r="C59" s="59" t="s">
        <v>66</v>
      </c>
      <c r="D59" s="59"/>
      <c r="E59" s="61">
        <f t="shared" si="2"/>
        <v>0</v>
      </c>
      <c r="F59" s="62">
        <f t="shared" si="2"/>
        <v>0</v>
      </c>
      <c r="G59" s="62">
        <f t="shared" si="2"/>
        <v>0</v>
      </c>
    </row>
    <row r="60" spans="1:7" s="1" customFormat="1" ht="45" customHeight="1" hidden="1">
      <c r="A60" s="58" t="s">
        <v>33</v>
      </c>
      <c r="B60" s="59" t="s">
        <v>22</v>
      </c>
      <c r="C60" s="59" t="s">
        <v>66</v>
      </c>
      <c r="D60" s="59" t="s">
        <v>45</v>
      </c>
      <c r="E60" s="61">
        <v>0</v>
      </c>
      <c r="F60" s="76">
        <v>0</v>
      </c>
      <c r="G60" s="76">
        <v>0</v>
      </c>
    </row>
    <row r="61" spans="1:9" s="1" customFormat="1" ht="24" customHeight="1">
      <c r="A61" s="58" t="s">
        <v>95</v>
      </c>
      <c r="B61" s="59" t="s">
        <v>21</v>
      </c>
      <c r="C61" s="65" t="s">
        <v>109</v>
      </c>
      <c r="D61" s="59"/>
      <c r="E61" s="61">
        <f>E62+E64</f>
        <v>449400</v>
      </c>
      <c r="F61" s="62">
        <f>F63+F64</f>
        <v>710</v>
      </c>
      <c r="G61" s="62">
        <f>G63+G64</f>
        <v>710</v>
      </c>
      <c r="I61" s="64"/>
    </row>
    <row r="62" spans="1:7" s="1" customFormat="1" ht="26.25" customHeight="1">
      <c r="A62" s="58" t="s">
        <v>70</v>
      </c>
      <c r="B62" s="59" t="s">
        <v>22</v>
      </c>
      <c r="C62" s="65" t="s">
        <v>111</v>
      </c>
      <c r="D62" s="59"/>
      <c r="E62" s="61">
        <f>E63</f>
        <v>139400</v>
      </c>
      <c r="F62" s="62">
        <f>F63</f>
        <v>210</v>
      </c>
      <c r="G62" s="62">
        <f>G63</f>
        <v>210</v>
      </c>
    </row>
    <row r="63" spans="1:7" s="1" customFormat="1" ht="34.5" customHeight="1">
      <c r="A63" s="58" t="s">
        <v>33</v>
      </c>
      <c r="B63" s="59" t="s">
        <v>22</v>
      </c>
      <c r="C63" s="65" t="s">
        <v>112</v>
      </c>
      <c r="D63" s="59" t="s">
        <v>85</v>
      </c>
      <c r="E63" s="61">
        <v>139400</v>
      </c>
      <c r="F63" s="69">
        <v>210</v>
      </c>
      <c r="G63" s="69">
        <v>210</v>
      </c>
    </row>
    <row r="64" spans="1:7" s="1" customFormat="1" ht="76.5" customHeight="1">
      <c r="A64" s="58" t="s">
        <v>106</v>
      </c>
      <c r="B64" s="59" t="s">
        <v>22</v>
      </c>
      <c r="C64" s="65" t="s">
        <v>107</v>
      </c>
      <c r="D64" s="59"/>
      <c r="E64" s="61">
        <f>E65</f>
        <v>310000</v>
      </c>
      <c r="F64" s="62">
        <f>F65</f>
        <v>500</v>
      </c>
      <c r="G64" s="62">
        <f>G65</f>
        <v>500</v>
      </c>
    </row>
    <row r="65" spans="1:7" s="1" customFormat="1" ht="30" customHeight="1">
      <c r="A65" s="64" t="s">
        <v>103</v>
      </c>
      <c r="B65" s="59" t="s">
        <v>22</v>
      </c>
      <c r="C65" s="65" t="s">
        <v>107</v>
      </c>
      <c r="D65" s="59" t="s">
        <v>85</v>
      </c>
      <c r="E65" s="61">
        <v>310000</v>
      </c>
      <c r="F65" s="69">
        <v>500</v>
      </c>
      <c r="G65" s="69">
        <v>500</v>
      </c>
    </row>
    <row r="66" spans="1:7" s="1" customFormat="1" ht="38.25" hidden="1">
      <c r="A66" s="58" t="s">
        <v>31</v>
      </c>
      <c r="B66" s="59" t="s">
        <v>22</v>
      </c>
      <c r="C66" s="65" t="s">
        <v>113</v>
      </c>
      <c r="D66" s="59"/>
      <c r="E66" s="61">
        <f>E67</f>
        <v>0</v>
      </c>
      <c r="F66" s="80">
        <f>F67</f>
        <v>0</v>
      </c>
      <c r="G66" s="80">
        <f>G67</f>
        <v>0</v>
      </c>
    </row>
    <row r="67" spans="1:7" s="1" customFormat="1" ht="25.5" hidden="1">
      <c r="A67" s="58" t="s">
        <v>33</v>
      </c>
      <c r="B67" s="59" t="s">
        <v>22</v>
      </c>
      <c r="C67" s="65" t="s">
        <v>114</v>
      </c>
      <c r="D67" s="59" t="s">
        <v>37</v>
      </c>
      <c r="E67" s="61">
        <v>0</v>
      </c>
      <c r="F67" s="69">
        <v>0</v>
      </c>
      <c r="G67" s="69">
        <v>0</v>
      </c>
    </row>
    <row r="68" spans="1:7" s="1" customFormat="1" ht="15">
      <c r="A68" s="81" t="s">
        <v>74</v>
      </c>
      <c r="B68" s="77" t="s">
        <v>73</v>
      </c>
      <c r="C68" s="78"/>
      <c r="D68" s="82"/>
      <c r="E68" s="83">
        <f aca="true" t="shared" si="3" ref="E68:G69">E69</f>
        <v>0</v>
      </c>
      <c r="F68" s="84">
        <f t="shared" si="3"/>
        <v>42</v>
      </c>
      <c r="G68" s="84">
        <f t="shared" si="3"/>
        <v>45</v>
      </c>
    </row>
    <row r="69" spans="1:7" s="1" customFormat="1" ht="18" customHeight="1">
      <c r="A69" s="73" t="s">
        <v>61</v>
      </c>
      <c r="B69" s="75" t="s">
        <v>75</v>
      </c>
      <c r="C69" s="63" t="s">
        <v>115</v>
      </c>
      <c r="D69" s="75"/>
      <c r="E69" s="85">
        <f t="shared" si="3"/>
        <v>0</v>
      </c>
      <c r="F69" s="69">
        <f t="shared" si="3"/>
        <v>42</v>
      </c>
      <c r="G69" s="69">
        <f t="shared" si="3"/>
        <v>45</v>
      </c>
    </row>
    <row r="70" spans="1:7" s="1" customFormat="1" ht="15">
      <c r="A70" s="73" t="s">
        <v>78</v>
      </c>
      <c r="B70" s="75" t="s">
        <v>75</v>
      </c>
      <c r="C70" s="63" t="s">
        <v>116</v>
      </c>
      <c r="D70" s="75"/>
      <c r="E70" s="85">
        <f>E71</f>
        <v>0</v>
      </c>
      <c r="F70" s="69">
        <f>F71</f>
        <v>42</v>
      </c>
      <c r="G70" s="69">
        <f>G71</f>
        <v>45</v>
      </c>
    </row>
    <row r="71" spans="1:7" s="1" customFormat="1" ht="15">
      <c r="A71" s="73" t="s">
        <v>78</v>
      </c>
      <c r="B71" s="75" t="s">
        <v>75</v>
      </c>
      <c r="C71" s="63" t="s">
        <v>116</v>
      </c>
      <c r="D71" s="75" t="s">
        <v>117</v>
      </c>
      <c r="E71" s="85">
        <v>0</v>
      </c>
      <c r="F71" s="67">
        <v>42</v>
      </c>
      <c r="G71" s="67">
        <v>45</v>
      </c>
    </row>
    <row r="72" spans="1:7" s="1" customFormat="1" ht="15">
      <c r="A72" s="86"/>
      <c r="B72" s="87"/>
      <c r="C72" s="87"/>
      <c r="D72" s="86"/>
      <c r="E72" s="86"/>
      <c r="F72" s="86"/>
      <c r="G72" s="86"/>
    </row>
    <row r="73" spans="1:7" ht="21.75" customHeight="1" hidden="1">
      <c r="A73" s="13" t="s">
        <v>32</v>
      </c>
      <c r="B73" s="6" t="s">
        <v>29</v>
      </c>
      <c r="C73" s="6" t="s">
        <v>30</v>
      </c>
      <c r="D73" s="6" t="s">
        <v>49</v>
      </c>
      <c r="E73" s="5">
        <v>0</v>
      </c>
      <c r="F73" s="21"/>
      <c r="G73" s="21"/>
    </row>
    <row r="74" spans="1:7" ht="33.75" customHeight="1" hidden="1">
      <c r="A74" s="13" t="s">
        <v>44</v>
      </c>
      <c r="B74" s="6" t="s">
        <v>29</v>
      </c>
      <c r="C74" s="6" t="s">
        <v>30</v>
      </c>
      <c r="D74" s="6" t="s">
        <v>49</v>
      </c>
      <c r="E74" s="5">
        <v>0</v>
      </c>
      <c r="F74" s="21"/>
      <c r="G74" s="21"/>
    </row>
    <row r="75" spans="1:7" ht="78" customHeight="1" hidden="1">
      <c r="A75" s="13" t="s">
        <v>50</v>
      </c>
      <c r="B75" s="6" t="s">
        <v>29</v>
      </c>
      <c r="C75" s="6" t="s">
        <v>67</v>
      </c>
      <c r="D75" s="6" t="s">
        <v>48</v>
      </c>
      <c r="E75" s="5"/>
      <c r="F75" s="22"/>
      <c r="G75" s="22"/>
    </row>
    <row r="76" spans="1:7" ht="15" hidden="1">
      <c r="A76" s="23" t="s">
        <v>28</v>
      </c>
      <c r="B76" s="19" t="s">
        <v>23</v>
      </c>
      <c r="C76" s="19"/>
      <c r="D76" s="19"/>
      <c r="E76" s="20">
        <f aca="true" t="shared" si="4" ref="E76:G77">E78</f>
        <v>0</v>
      </c>
      <c r="F76" s="20">
        <f t="shared" si="4"/>
        <v>0</v>
      </c>
      <c r="G76" s="20">
        <f t="shared" si="4"/>
        <v>0</v>
      </c>
    </row>
    <row r="77" spans="1:7" ht="13.5" customHeight="1" hidden="1">
      <c r="A77" s="7" t="s">
        <v>9</v>
      </c>
      <c r="B77" s="6" t="s">
        <v>24</v>
      </c>
      <c r="C77" s="6"/>
      <c r="D77" s="6"/>
      <c r="E77" s="5">
        <f t="shared" si="4"/>
        <v>0</v>
      </c>
      <c r="F77" s="5">
        <f t="shared" si="4"/>
        <v>0</v>
      </c>
      <c r="G77" s="5">
        <f t="shared" si="4"/>
        <v>0</v>
      </c>
    </row>
    <row r="78" spans="1:7" ht="19.5" customHeight="1" hidden="1">
      <c r="A78" s="13" t="s">
        <v>61</v>
      </c>
      <c r="B78" s="6" t="s">
        <v>24</v>
      </c>
      <c r="C78" s="6" t="s">
        <v>60</v>
      </c>
      <c r="D78" s="6"/>
      <c r="E78" s="5">
        <f aca="true" t="shared" si="5" ref="E78:G79">E79</f>
        <v>0</v>
      </c>
      <c r="F78" s="5">
        <f t="shared" si="5"/>
        <v>0</v>
      </c>
      <c r="G78" s="5">
        <f t="shared" si="5"/>
        <v>0</v>
      </c>
    </row>
    <row r="79" spans="1:7" ht="49.5" customHeight="1" hidden="1">
      <c r="A79" s="7" t="s">
        <v>69</v>
      </c>
      <c r="B79" s="6" t="s">
        <v>24</v>
      </c>
      <c r="C79" s="6" t="s">
        <v>68</v>
      </c>
      <c r="D79" s="6"/>
      <c r="E79" s="5">
        <f t="shared" si="5"/>
        <v>0</v>
      </c>
      <c r="F79" s="5">
        <f t="shared" si="5"/>
        <v>0</v>
      </c>
      <c r="G79" s="5">
        <f t="shared" si="5"/>
        <v>0</v>
      </c>
    </row>
    <row r="80" spans="1:7" ht="15" hidden="1">
      <c r="A80" s="7" t="s">
        <v>10</v>
      </c>
      <c r="B80" s="6" t="s">
        <v>24</v>
      </c>
      <c r="C80" s="6" t="s">
        <v>68</v>
      </c>
      <c r="D80" s="6" t="s">
        <v>47</v>
      </c>
      <c r="E80" s="5">
        <v>0</v>
      </c>
      <c r="F80" s="22">
        <v>0</v>
      </c>
      <c r="G80" s="22">
        <v>0</v>
      </c>
    </row>
    <row r="81" spans="1:7" ht="15" hidden="1">
      <c r="A81" s="14" t="s">
        <v>41</v>
      </c>
      <c r="B81" s="15" t="s">
        <v>39</v>
      </c>
      <c r="C81" s="15"/>
      <c r="D81" s="16"/>
      <c r="E81" s="22">
        <f>E82</f>
        <v>0</v>
      </c>
      <c r="F81" s="22">
        <f aca="true" t="shared" si="6" ref="F81:G85">F82</f>
        <v>0</v>
      </c>
      <c r="G81" s="22">
        <f t="shared" si="6"/>
        <v>0</v>
      </c>
    </row>
    <row r="82" spans="1:7" ht="36" customHeight="1" hidden="1">
      <c r="A82" s="28" t="s">
        <v>42</v>
      </c>
      <c r="B82" s="15" t="s">
        <v>40</v>
      </c>
      <c r="C82" s="15"/>
      <c r="D82" s="16"/>
      <c r="E82" s="22">
        <f>E83</f>
        <v>0</v>
      </c>
      <c r="F82" s="22">
        <f t="shared" si="6"/>
        <v>0</v>
      </c>
      <c r="G82" s="22">
        <f t="shared" si="6"/>
        <v>0</v>
      </c>
    </row>
    <row r="83" spans="1:7" ht="15">
      <c r="A83" s="24" t="s">
        <v>41</v>
      </c>
      <c r="B83" s="25" t="s">
        <v>40</v>
      </c>
      <c r="C83" s="25"/>
      <c r="D83" s="26"/>
      <c r="E83" s="27">
        <f>E84</f>
        <v>0</v>
      </c>
      <c r="F83" s="27">
        <f t="shared" si="6"/>
        <v>0</v>
      </c>
      <c r="G83" s="27">
        <f t="shared" si="6"/>
        <v>0</v>
      </c>
    </row>
    <row r="84" spans="1:7" ht="15">
      <c r="A84" s="13" t="s">
        <v>61</v>
      </c>
      <c r="B84" s="15" t="s">
        <v>40</v>
      </c>
      <c r="C84" s="15" t="s">
        <v>60</v>
      </c>
      <c r="D84" s="16"/>
      <c r="E84" s="22">
        <f>E85</f>
        <v>0</v>
      </c>
      <c r="F84" s="22">
        <f t="shared" si="6"/>
        <v>0</v>
      </c>
      <c r="G84" s="22">
        <f t="shared" si="6"/>
        <v>0</v>
      </c>
    </row>
    <row r="85" spans="1:7" ht="30" customHeight="1">
      <c r="A85" s="17" t="s">
        <v>72</v>
      </c>
      <c r="B85" s="15" t="s">
        <v>40</v>
      </c>
      <c r="C85" s="15" t="s">
        <v>71</v>
      </c>
      <c r="D85" s="16"/>
      <c r="E85" s="22">
        <f>E86</f>
        <v>0</v>
      </c>
      <c r="F85" s="22">
        <f t="shared" si="6"/>
        <v>0</v>
      </c>
      <c r="G85" s="22">
        <f t="shared" si="6"/>
        <v>0</v>
      </c>
    </row>
    <row r="86" spans="1:7" ht="0.75" customHeight="1">
      <c r="A86" s="17" t="s">
        <v>43</v>
      </c>
      <c r="B86" s="15" t="s">
        <v>40</v>
      </c>
      <c r="C86" s="15" t="s">
        <v>71</v>
      </c>
      <c r="D86" s="16">
        <v>540</v>
      </c>
      <c r="E86" s="22">
        <v>0</v>
      </c>
      <c r="F86" s="21">
        <v>0</v>
      </c>
      <c r="G86" s="21">
        <v>0</v>
      </c>
    </row>
    <row r="87" spans="1:7" ht="15">
      <c r="A87" s="24" t="s">
        <v>74</v>
      </c>
      <c r="B87" s="25" t="s">
        <v>73</v>
      </c>
      <c r="C87" s="25"/>
      <c r="D87" s="26"/>
      <c r="E87" s="27">
        <f>E88</f>
        <v>0</v>
      </c>
      <c r="F87" s="27">
        <f aca="true" t="shared" si="7" ref="F87:G89">F88</f>
        <v>15</v>
      </c>
      <c r="G87" s="27">
        <f t="shared" si="7"/>
        <v>30</v>
      </c>
    </row>
    <row r="88" spans="1:7" ht="30" customHeight="1">
      <c r="A88" s="18" t="s">
        <v>61</v>
      </c>
      <c r="B88" s="15" t="s">
        <v>75</v>
      </c>
      <c r="C88" s="15" t="s">
        <v>60</v>
      </c>
      <c r="D88" s="15"/>
      <c r="E88" s="22">
        <f>E89</f>
        <v>0</v>
      </c>
      <c r="F88" s="22">
        <f t="shared" si="7"/>
        <v>15</v>
      </c>
      <c r="G88" s="22">
        <f t="shared" si="7"/>
        <v>30</v>
      </c>
    </row>
    <row r="89" spans="1:7" ht="15">
      <c r="A89" s="18" t="s">
        <v>78</v>
      </c>
      <c r="B89" s="15" t="s">
        <v>75</v>
      </c>
      <c r="C89" s="15" t="s">
        <v>76</v>
      </c>
      <c r="D89" s="15"/>
      <c r="E89" s="22">
        <f>E90</f>
        <v>0</v>
      </c>
      <c r="F89" s="22">
        <f t="shared" si="7"/>
        <v>15</v>
      </c>
      <c r="G89" s="22">
        <f t="shared" si="7"/>
        <v>30</v>
      </c>
    </row>
    <row r="90" spans="1:7" ht="15">
      <c r="A90" s="18" t="s">
        <v>78</v>
      </c>
      <c r="B90" s="15" t="s">
        <v>75</v>
      </c>
      <c r="C90" s="15" t="s">
        <v>76</v>
      </c>
      <c r="D90" s="15" t="s">
        <v>77</v>
      </c>
      <c r="E90" s="22">
        <v>0</v>
      </c>
      <c r="F90" s="29">
        <v>15</v>
      </c>
      <c r="G90" s="29">
        <v>30</v>
      </c>
    </row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</sheetData>
  <sheetProtection/>
  <mergeCells count="18">
    <mergeCell ref="F14:F15"/>
    <mergeCell ref="D14:D15"/>
    <mergeCell ref="C1:I5"/>
    <mergeCell ref="E14:E15"/>
    <mergeCell ref="A6:G8"/>
    <mergeCell ref="A12:A13"/>
    <mergeCell ref="B12:B13"/>
    <mergeCell ref="D12:D13"/>
    <mergeCell ref="A14:A15"/>
    <mergeCell ref="G14:G15"/>
    <mergeCell ref="B14:B15"/>
    <mergeCell ref="C14:C15"/>
    <mergeCell ref="A16:A17"/>
    <mergeCell ref="B16:B17"/>
    <mergeCell ref="C16:C17"/>
    <mergeCell ref="D16:D17"/>
    <mergeCell ref="E16:E17"/>
    <mergeCell ref="C12:C1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5">
      <selection activeCell="F22" sqref="F22"/>
    </sheetView>
  </sheetViews>
  <sheetFormatPr defaultColWidth="9.140625" defaultRowHeight="12.75"/>
  <cols>
    <col min="1" max="1" width="50.00390625" style="1" customWidth="1"/>
    <col min="2" max="2" width="6.8515625" style="1" customWidth="1"/>
    <col min="3" max="3" width="9.421875" style="3" customWidth="1"/>
    <col min="4" max="4" width="11.7109375" style="3" customWidth="1"/>
    <col min="5" max="5" width="5.28125" style="1" customWidth="1"/>
    <col min="6" max="6" width="17.140625" style="4" customWidth="1"/>
    <col min="7" max="8" width="0" style="1" hidden="1" customWidth="1"/>
    <col min="9" max="11" width="9.140625" style="1" hidden="1" customWidth="1"/>
    <col min="12" max="16384" width="9.140625" style="1" customWidth="1"/>
  </cols>
  <sheetData>
    <row r="1" spans="4:8" ht="90" customHeight="1">
      <c r="D1" s="40" t="s">
        <v>88</v>
      </c>
      <c r="E1" s="41"/>
      <c r="F1" s="41"/>
      <c r="G1" s="42"/>
      <c r="H1" s="42"/>
    </row>
    <row r="2" spans="1:8" ht="24.75" customHeight="1">
      <c r="A2" s="43" t="s">
        <v>89</v>
      </c>
      <c r="B2" s="41"/>
      <c r="C2" s="41"/>
      <c r="D2" s="41"/>
      <c r="E2" s="41"/>
      <c r="F2" s="41"/>
      <c r="G2" s="41"/>
      <c r="H2" s="41"/>
    </row>
    <row r="3" spans="1:8" ht="18.75" customHeight="1">
      <c r="A3" s="41"/>
      <c r="B3" s="41"/>
      <c r="C3" s="41"/>
      <c r="D3" s="41"/>
      <c r="E3" s="41"/>
      <c r="F3" s="41"/>
      <c r="G3" s="41"/>
      <c r="H3" s="41"/>
    </row>
    <row r="4" spans="5:6" ht="15">
      <c r="E4" s="38" t="s">
        <v>119</v>
      </c>
      <c r="F4" s="39"/>
    </row>
    <row r="5" spans="1:8" ht="12.75" customHeight="1">
      <c r="A5" s="88" t="s">
        <v>0</v>
      </c>
      <c r="B5" s="88" t="s">
        <v>11</v>
      </c>
      <c r="C5" s="89" t="s">
        <v>1</v>
      </c>
      <c r="D5" s="89" t="s">
        <v>12</v>
      </c>
      <c r="E5" s="88" t="s">
        <v>13</v>
      </c>
      <c r="F5" s="90" t="s">
        <v>90</v>
      </c>
      <c r="G5" s="48" t="s">
        <v>120</v>
      </c>
      <c r="H5" s="48" t="s">
        <v>121</v>
      </c>
    </row>
    <row r="6" spans="1:8" ht="12.75" customHeight="1">
      <c r="A6" s="88"/>
      <c r="B6" s="88"/>
      <c r="C6" s="89"/>
      <c r="D6" s="89"/>
      <c r="E6" s="88"/>
      <c r="F6" s="91"/>
      <c r="G6" s="49"/>
      <c r="H6" s="49"/>
    </row>
    <row r="7" spans="1:8" ht="18" customHeight="1">
      <c r="A7" s="79" t="s">
        <v>4</v>
      </c>
      <c r="B7" s="92">
        <v>791</v>
      </c>
      <c r="C7" s="71"/>
      <c r="D7" s="71"/>
      <c r="E7" s="92"/>
      <c r="F7" s="93">
        <f>F8</f>
        <v>3198400</v>
      </c>
      <c r="G7" s="72">
        <f>G8+G18+G21+G40+G47+G27+G35</f>
        <v>2713.5</v>
      </c>
      <c r="H7" s="72">
        <f>H8+H18+H21+H40+H47+H27+H35</f>
        <v>2713.9</v>
      </c>
    </row>
    <row r="8" spans="1:11" ht="12.75" customHeight="1">
      <c r="A8" s="88" t="s">
        <v>14</v>
      </c>
      <c r="B8" s="94">
        <v>791</v>
      </c>
      <c r="C8" s="95"/>
      <c r="D8" s="95"/>
      <c r="E8" s="94"/>
      <c r="F8" s="96">
        <f>F10+F21+F27+F35+F40</f>
        <v>3198400</v>
      </c>
      <c r="G8" s="97">
        <f>G10</f>
        <v>1858.5</v>
      </c>
      <c r="H8" s="97">
        <f>H10</f>
        <v>1855.5</v>
      </c>
      <c r="I8" s="98"/>
      <c r="J8" s="98"/>
      <c r="K8" s="98"/>
    </row>
    <row r="9" spans="1:8" ht="5.25" customHeight="1">
      <c r="A9" s="88"/>
      <c r="B9" s="94"/>
      <c r="C9" s="95"/>
      <c r="D9" s="95"/>
      <c r="E9" s="94"/>
      <c r="F9" s="96"/>
      <c r="G9" s="97"/>
      <c r="H9" s="97"/>
    </row>
    <row r="10" spans="1:11" ht="12.75">
      <c r="A10" s="58" t="s">
        <v>15</v>
      </c>
      <c r="B10" s="60">
        <v>791</v>
      </c>
      <c r="C10" s="59" t="s">
        <v>16</v>
      </c>
      <c r="D10" s="59"/>
      <c r="E10" s="60"/>
      <c r="F10" s="99">
        <f>F11+F15+F18</f>
        <v>1966600</v>
      </c>
      <c r="G10" s="62">
        <f>G14+G16+G17</f>
        <v>1858.5</v>
      </c>
      <c r="H10" s="62">
        <f>H14+H16+H17</f>
        <v>1855.5</v>
      </c>
      <c r="I10" s="98"/>
      <c r="J10" s="98"/>
      <c r="K10" s="98"/>
    </row>
    <row r="11" spans="1:11" ht="39.75" customHeight="1">
      <c r="A11" s="58" t="s">
        <v>25</v>
      </c>
      <c r="B11" s="60">
        <v>791</v>
      </c>
      <c r="C11" s="59" t="s">
        <v>17</v>
      </c>
      <c r="D11" s="100"/>
      <c r="E11" s="60"/>
      <c r="F11" s="99">
        <f>F12</f>
        <v>831100</v>
      </c>
      <c r="G11" s="62">
        <f>'[1]приложение 5,6 '!F18</f>
        <v>659.9</v>
      </c>
      <c r="H11" s="62">
        <f>'[1]приложение 5,6 '!G18</f>
        <v>659.9</v>
      </c>
      <c r="I11" s="98"/>
      <c r="J11" s="98"/>
      <c r="K11" s="98"/>
    </row>
    <row r="12" spans="1:8" ht="25.5">
      <c r="A12" s="58" t="s">
        <v>95</v>
      </c>
      <c r="B12" s="60">
        <v>791</v>
      </c>
      <c r="C12" s="59" t="s">
        <v>17</v>
      </c>
      <c r="D12" s="59" t="s">
        <v>109</v>
      </c>
      <c r="E12" s="60"/>
      <c r="F12" s="99">
        <f>F13</f>
        <v>831100</v>
      </c>
      <c r="G12" s="62">
        <f>'[1]приложение 5,6 '!F19</f>
        <v>659.9</v>
      </c>
      <c r="H12" s="62">
        <f>'[1]приложение 5,6 '!G19</f>
        <v>659.9</v>
      </c>
    </row>
    <row r="13" spans="1:8" ht="12.75">
      <c r="A13" s="64" t="s">
        <v>6</v>
      </c>
      <c r="B13" s="60">
        <v>791</v>
      </c>
      <c r="C13" s="59" t="s">
        <v>17</v>
      </c>
      <c r="D13" s="59" t="s">
        <v>122</v>
      </c>
      <c r="E13" s="60"/>
      <c r="F13" s="99">
        <f>F14</f>
        <v>831100</v>
      </c>
      <c r="G13" s="62">
        <f>'[1]приложение 5,6 '!F20</f>
        <v>659.9</v>
      </c>
      <c r="H13" s="62">
        <f>'[1]приложение 5,6 '!G20</f>
        <v>659.9</v>
      </c>
    </row>
    <row r="14" spans="1:8" ht="54.75" customHeight="1">
      <c r="A14" s="64" t="s">
        <v>98</v>
      </c>
      <c r="B14" s="60">
        <v>791</v>
      </c>
      <c r="C14" s="59" t="s">
        <v>17</v>
      </c>
      <c r="D14" s="59" t="s">
        <v>122</v>
      </c>
      <c r="E14" s="60">
        <v>100</v>
      </c>
      <c r="F14" s="99">
        <v>831100</v>
      </c>
      <c r="G14" s="62">
        <v>659.9</v>
      </c>
      <c r="H14" s="62">
        <v>659.9</v>
      </c>
    </row>
    <row r="15" spans="1:8" ht="24.75" customHeight="1">
      <c r="A15" s="64" t="s">
        <v>123</v>
      </c>
      <c r="B15" s="60">
        <v>791</v>
      </c>
      <c r="C15" s="59" t="s">
        <v>18</v>
      </c>
      <c r="D15" s="59" t="s">
        <v>124</v>
      </c>
      <c r="E15" s="60"/>
      <c r="F15" s="93">
        <f>F16+F17</f>
        <v>1125500</v>
      </c>
      <c r="G15" s="62">
        <v>1198.6</v>
      </c>
      <c r="H15" s="62">
        <v>1195.6</v>
      </c>
    </row>
    <row r="16" spans="1:8" ht="54" customHeight="1">
      <c r="A16" s="64" t="s">
        <v>98</v>
      </c>
      <c r="B16" s="60">
        <v>791</v>
      </c>
      <c r="C16" s="59" t="s">
        <v>18</v>
      </c>
      <c r="D16" s="59" t="s">
        <v>124</v>
      </c>
      <c r="E16" s="60">
        <v>100</v>
      </c>
      <c r="F16" s="99">
        <v>672000</v>
      </c>
      <c r="G16" s="62">
        <f>G15-G17</f>
        <v>869.5999999999999</v>
      </c>
      <c r="H16" s="62">
        <f>H15-H17</f>
        <v>869.5999999999999</v>
      </c>
    </row>
    <row r="17" spans="1:8" ht="25.5">
      <c r="A17" s="64" t="s">
        <v>33</v>
      </c>
      <c r="B17" s="60">
        <v>791</v>
      </c>
      <c r="C17" s="59" t="s">
        <v>18</v>
      </c>
      <c r="D17" s="59" t="s">
        <v>124</v>
      </c>
      <c r="E17" s="60">
        <v>200</v>
      </c>
      <c r="F17" s="99">
        <v>453500</v>
      </c>
      <c r="G17" s="62">
        <v>329</v>
      </c>
      <c r="H17" s="62">
        <v>326</v>
      </c>
    </row>
    <row r="18" spans="1:8" ht="12.75">
      <c r="A18" s="101" t="s">
        <v>35</v>
      </c>
      <c r="B18" s="92">
        <v>791</v>
      </c>
      <c r="C18" s="71" t="s">
        <v>34</v>
      </c>
      <c r="D18" s="71"/>
      <c r="E18" s="92"/>
      <c r="F18" s="93">
        <v>10000</v>
      </c>
      <c r="G18" s="72">
        <f aca="true" t="shared" si="0" ref="F18:H19">G19</f>
        <v>10</v>
      </c>
      <c r="H18" s="72">
        <f t="shared" si="0"/>
        <v>10</v>
      </c>
    </row>
    <row r="19" spans="1:8" ht="25.5">
      <c r="A19" s="58" t="s">
        <v>95</v>
      </c>
      <c r="B19" s="60">
        <v>791</v>
      </c>
      <c r="C19" s="59" t="s">
        <v>34</v>
      </c>
      <c r="D19" s="75" t="s">
        <v>96</v>
      </c>
      <c r="E19" s="60"/>
      <c r="F19" s="99">
        <f t="shared" si="0"/>
        <v>10000</v>
      </c>
      <c r="G19" s="62">
        <f t="shared" si="0"/>
        <v>10</v>
      </c>
      <c r="H19" s="62">
        <f t="shared" si="0"/>
        <v>10</v>
      </c>
    </row>
    <row r="20" spans="1:8" ht="12.75">
      <c r="A20" s="64" t="s">
        <v>36</v>
      </c>
      <c r="B20" s="60">
        <v>791</v>
      </c>
      <c r="C20" s="59" t="s">
        <v>34</v>
      </c>
      <c r="D20" s="75" t="s">
        <v>125</v>
      </c>
      <c r="E20" s="60">
        <v>800</v>
      </c>
      <c r="F20" s="99">
        <v>10000</v>
      </c>
      <c r="G20" s="62">
        <v>10</v>
      </c>
      <c r="H20" s="62">
        <v>10</v>
      </c>
    </row>
    <row r="21" spans="1:8" ht="19.5" customHeight="1">
      <c r="A21" s="70" t="s">
        <v>56</v>
      </c>
      <c r="B21" s="92">
        <v>791</v>
      </c>
      <c r="C21" s="71" t="s">
        <v>59</v>
      </c>
      <c r="D21" s="71"/>
      <c r="E21" s="71"/>
      <c r="F21" s="102">
        <f>F22</f>
        <v>99400</v>
      </c>
      <c r="G21" s="72">
        <f aca="true" t="shared" si="1" ref="F21:H23">G22</f>
        <v>93</v>
      </c>
      <c r="H21" s="72">
        <f t="shared" si="1"/>
        <v>93.4</v>
      </c>
    </row>
    <row r="22" spans="1:8" ht="15">
      <c r="A22" s="73" t="s">
        <v>57</v>
      </c>
      <c r="B22" s="60">
        <v>791</v>
      </c>
      <c r="C22" s="59" t="s">
        <v>59</v>
      </c>
      <c r="D22" s="59"/>
      <c r="E22" s="59"/>
      <c r="F22" s="103">
        <f t="shared" si="1"/>
        <v>99400</v>
      </c>
      <c r="G22" s="62">
        <f t="shared" si="1"/>
        <v>93</v>
      </c>
      <c r="H22" s="62">
        <f t="shared" si="1"/>
        <v>93.4</v>
      </c>
    </row>
    <row r="23" spans="1:8" ht="26.25" customHeight="1">
      <c r="A23" s="73" t="s">
        <v>95</v>
      </c>
      <c r="B23" s="60">
        <v>791</v>
      </c>
      <c r="C23" s="59" t="s">
        <v>59</v>
      </c>
      <c r="D23" s="75" t="s">
        <v>96</v>
      </c>
      <c r="E23" s="59"/>
      <c r="F23" s="103">
        <f t="shared" si="1"/>
        <v>99400</v>
      </c>
      <c r="G23" s="62">
        <f t="shared" si="1"/>
        <v>93</v>
      </c>
      <c r="H23" s="62">
        <f t="shared" si="1"/>
        <v>93.4</v>
      </c>
    </row>
    <row r="24" spans="1:8" ht="30" customHeight="1">
      <c r="A24" s="73" t="s">
        <v>58</v>
      </c>
      <c r="B24" s="60">
        <v>791</v>
      </c>
      <c r="C24" s="59" t="s">
        <v>59</v>
      </c>
      <c r="D24" s="75" t="s">
        <v>102</v>
      </c>
      <c r="E24" s="62"/>
      <c r="F24" s="103">
        <f>F26</f>
        <v>99400</v>
      </c>
      <c r="G24" s="62">
        <f>G26</f>
        <v>93</v>
      </c>
      <c r="H24" s="62">
        <f>H26</f>
        <v>93.4</v>
      </c>
    </row>
    <row r="25" spans="1:8" ht="18.75" customHeight="1" hidden="1">
      <c r="A25" s="64" t="s">
        <v>32</v>
      </c>
      <c r="B25" s="60">
        <v>791</v>
      </c>
      <c r="C25" s="59" t="s">
        <v>59</v>
      </c>
      <c r="D25" s="75" t="s">
        <v>64</v>
      </c>
      <c r="E25" s="59" t="s">
        <v>84</v>
      </c>
      <c r="F25" s="103">
        <v>90.6</v>
      </c>
      <c r="G25" s="62">
        <v>85.6</v>
      </c>
      <c r="H25" s="62">
        <v>88.1</v>
      </c>
    </row>
    <row r="26" spans="1:8" ht="29.25" customHeight="1">
      <c r="A26" s="64" t="s">
        <v>33</v>
      </c>
      <c r="B26" s="60">
        <v>791</v>
      </c>
      <c r="C26" s="59" t="s">
        <v>59</v>
      </c>
      <c r="D26" s="75" t="s">
        <v>102</v>
      </c>
      <c r="E26" s="59" t="s">
        <v>85</v>
      </c>
      <c r="F26" s="103">
        <v>99400</v>
      </c>
      <c r="G26" s="62">
        <v>93</v>
      </c>
      <c r="H26" s="62">
        <v>93.4</v>
      </c>
    </row>
    <row r="27" spans="1:8" ht="14.25" customHeight="1">
      <c r="A27" s="74" t="s">
        <v>54</v>
      </c>
      <c r="B27" s="60">
        <v>791</v>
      </c>
      <c r="C27" s="71" t="s">
        <v>55</v>
      </c>
      <c r="D27" s="71"/>
      <c r="E27" s="72"/>
      <c r="F27" s="93">
        <f>F28</f>
        <v>543000</v>
      </c>
      <c r="G27" s="72">
        <v>0</v>
      </c>
      <c r="H27" s="72">
        <v>0</v>
      </c>
    </row>
    <row r="28" spans="1:8" ht="14.25" customHeight="1">
      <c r="A28" s="73" t="s">
        <v>51</v>
      </c>
      <c r="B28" s="60">
        <v>791</v>
      </c>
      <c r="C28" s="75" t="s">
        <v>52</v>
      </c>
      <c r="D28" s="59"/>
      <c r="E28" s="62"/>
      <c r="F28" s="99">
        <f>F29</f>
        <v>543000</v>
      </c>
      <c r="G28" s="72">
        <v>0</v>
      </c>
      <c r="H28" s="72">
        <v>0</v>
      </c>
    </row>
    <row r="29" spans="1:8" ht="23.25" customHeight="1">
      <c r="A29" s="73" t="s">
        <v>95</v>
      </c>
      <c r="B29" s="60">
        <v>791</v>
      </c>
      <c r="C29" s="75" t="s">
        <v>52</v>
      </c>
      <c r="D29" s="75" t="s">
        <v>96</v>
      </c>
      <c r="E29" s="62"/>
      <c r="F29" s="99">
        <f>F31+F33</f>
        <v>543000</v>
      </c>
      <c r="G29" s="72">
        <v>0</v>
      </c>
      <c r="H29" s="72">
        <v>0</v>
      </c>
    </row>
    <row r="30" spans="1:8" ht="23.25" customHeight="1">
      <c r="A30" s="73" t="s">
        <v>126</v>
      </c>
      <c r="B30" s="60">
        <v>791</v>
      </c>
      <c r="C30" s="75" t="s">
        <v>52</v>
      </c>
      <c r="D30" s="75" t="s">
        <v>105</v>
      </c>
      <c r="E30" s="62"/>
      <c r="F30" s="99">
        <v>493000</v>
      </c>
      <c r="G30" s="72"/>
      <c r="H30" s="72"/>
    </row>
    <row r="31" spans="1:8" ht="33.75" customHeight="1">
      <c r="A31" s="58" t="s">
        <v>33</v>
      </c>
      <c r="B31" s="60">
        <v>791</v>
      </c>
      <c r="C31" s="75" t="s">
        <v>52</v>
      </c>
      <c r="D31" s="75" t="s">
        <v>105</v>
      </c>
      <c r="E31" s="104">
        <v>200</v>
      </c>
      <c r="F31" s="99">
        <v>493000</v>
      </c>
      <c r="G31" s="72"/>
      <c r="H31" s="72"/>
    </row>
    <row r="32" spans="1:8" ht="64.5" customHeight="1">
      <c r="A32" s="73" t="s">
        <v>106</v>
      </c>
      <c r="B32" s="60">
        <v>791</v>
      </c>
      <c r="C32" s="75" t="s">
        <v>52</v>
      </c>
      <c r="D32" s="75" t="s">
        <v>107</v>
      </c>
      <c r="E32" s="62"/>
      <c r="F32" s="99">
        <f>F33</f>
        <v>50000</v>
      </c>
      <c r="G32" s="72">
        <v>0</v>
      </c>
      <c r="H32" s="72">
        <v>0</v>
      </c>
    </row>
    <row r="33" spans="1:8" ht="25.5" customHeight="1">
      <c r="A33" s="58" t="s">
        <v>33</v>
      </c>
      <c r="B33" s="60">
        <v>791</v>
      </c>
      <c r="C33" s="75" t="s">
        <v>52</v>
      </c>
      <c r="D33" s="75" t="s">
        <v>107</v>
      </c>
      <c r="E33" s="104">
        <v>200</v>
      </c>
      <c r="F33" s="99">
        <v>50000</v>
      </c>
      <c r="G33" s="72">
        <v>0</v>
      </c>
      <c r="H33" s="72">
        <v>0</v>
      </c>
    </row>
    <row r="34" spans="1:8" ht="0" customHeight="1" hidden="1">
      <c r="A34" s="73" t="s">
        <v>33</v>
      </c>
      <c r="B34" s="60">
        <v>791</v>
      </c>
      <c r="C34" s="59" t="s">
        <v>52</v>
      </c>
      <c r="D34" s="105" t="s">
        <v>53</v>
      </c>
      <c r="E34" s="59" t="s">
        <v>37</v>
      </c>
      <c r="F34" s="103" t="e">
        <f>'[2]приложение 5,6 '!E41</f>
        <v>#REF!</v>
      </c>
      <c r="G34" s="62" t="e">
        <f>'[2]приложение 5,6 '!F41</f>
        <v>#REF!</v>
      </c>
      <c r="H34" s="62" t="e">
        <f>'[2]приложение 5,6 '!G41</f>
        <v>#REF!</v>
      </c>
    </row>
    <row r="35" spans="1:8" s="30" customFormat="1" ht="31.5" customHeight="1">
      <c r="A35" s="74" t="s">
        <v>80</v>
      </c>
      <c r="B35" s="60">
        <v>791</v>
      </c>
      <c r="C35" s="77" t="s">
        <v>79</v>
      </c>
      <c r="D35" s="71"/>
      <c r="E35" s="72"/>
      <c r="F35" s="99">
        <f>F37</f>
        <v>140000</v>
      </c>
      <c r="G35" s="62">
        <v>0</v>
      </c>
      <c r="H35" s="62">
        <v>0</v>
      </c>
    </row>
    <row r="36" spans="1:8" s="30" customFormat="1" ht="15" customHeight="1">
      <c r="A36" s="73" t="s">
        <v>82</v>
      </c>
      <c r="B36" s="60">
        <v>791</v>
      </c>
      <c r="C36" s="75" t="s">
        <v>108</v>
      </c>
      <c r="D36" s="59"/>
      <c r="E36" s="62"/>
      <c r="F36" s="99">
        <f>F37</f>
        <v>140000</v>
      </c>
      <c r="G36" s="62">
        <v>0</v>
      </c>
      <c r="H36" s="62">
        <v>0</v>
      </c>
    </row>
    <row r="37" spans="1:8" ht="31.5" customHeight="1">
      <c r="A37" s="73" t="s">
        <v>95</v>
      </c>
      <c r="B37" s="2">
        <v>791</v>
      </c>
      <c r="C37" s="75" t="s">
        <v>108</v>
      </c>
      <c r="D37" s="63" t="s">
        <v>96</v>
      </c>
      <c r="E37" s="62"/>
      <c r="F37" s="99">
        <f>F38</f>
        <v>140000</v>
      </c>
      <c r="G37" s="62">
        <v>0</v>
      </c>
      <c r="H37" s="62">
        <v>0</v>
      </c>
    </row>
    <row r="38" spans="1:8" ht="63" customHeight="1">
      <c r="A38" s="73" t="s">
        <v>106</v>
      </c>
      <c r="B38" s="2">
        <v>791</v>
      </c>
      <c r="C38" s="75" t="s">
        <v>108</v>
      </c>
      <c r="D38" s="63" t="s">
        <v>107</v>
      </c>
      <c r="E38" s="62"/>
      <c r="F38" s="99">
        <f>F39</f>
        <v>140000</v>
      </c>
      <c r="G38" s="62">
        <v>0</v>
      </c>
      <c r="H38" s="62">
        <v>0</v>
      </c>
    </row>
    <row r="39" spans="1:8" ht="25.5" customHeight="1">
      <c r="A39" s="58" t="s">
        <v>33</v>
      </c>
      <c r="B39" s="2">
        <v>791</v>
      </c>
      <c r="C39" s="75" t="s">
        <v>108</v>
      </c>
      <c r="D39" s="63" t="s">
        <v>107</v>
      </c>
      <c r="E39" s="104">
        <v>200</v>
      </c>
      <c r="F39" s="99">
        <v>140000</v>
      </c>
      <c r="G39" s="62">
        <v>0</v>
      </c>
      <c r="H39" s="62">
        <v>0</v>
      </c>
    </row>
    <row r="40" spans="1:8" s="106" customFormat="1" ht="15.75" customHeight="1">
      <c r="A40" s="79" t="s">
        <v>7</v>
      </c>
      <c r="B40" s="92">
        <v>791</v>
      </c>
      <c r="C40" s="71" t="s">
        <v>20</v>
      </c>
      <c r="D40" s="71"/>
      <c r="E40" s="71"/>
      <c r="F40" s="99">
        <f>F41</f>
        <v>449400</v>
      </c>
      <c r="G40" s="62">
        <f>G41</f>
        <v>710</v>
      </c>
      <c r="H40" s="62">
        <f>H41</f>
        <v>710</v>
      </c>
    </row>
    <row r="41" spans="1:8" s="86" customFormat="1" ht="18" customHeight="1">
      <c r="A41" s="58" t="s">
        <v>8</v>
      </c>
      <c r="B41" s="60">
        <v>791</v>
      </c>
      <c r="C41" s="59" t="s">
        <v>22</v>
      </c>
      <c r="D41" s="59"/>
      <c r="E41" s="59"/>
      <c r="F41" s="99">
        <f>F42</f>
        <v>449400</v>
      </c>
      <c r="G41" s="62">
        <f>G42</f>
        <v>710</v>
      </c>
      <c r="H41" s="62">
        <f>H42</f>
        <v>710</v>
      </c>
    </row>
    <row r="42" spans="1:8" s="86" customFormat="1" ht="25.5">
      <c r="A42" s="58" t="s">
        <v>95</v>
      </c>
      <c r="B42" s="60">
        <v>791</v>
      </c>
      <c r="C42" s="59" t="s">
        <v>22</v>
      </c>
      <c r="D42" s="75" t="s">
        <v>96</v>
      </c>
      <c r="E42" s="59"/>
      <c r="F42" s="99">
        <f>F43+F45</f>
        <v>449400</v>
      </c>
      <c r="G42" s="62">
        <f>G43+G45</f>
        <v>710</v>
      </c>
      <c r="H42" s="62">
        <f>H43+H45</f>
        <v>710</v>
      </c>
    </row>
    <row r="43" spans="1:8" s="86" customFormat="1" ht="24.75" customHeight="1">
      <c r="A43" s="58" t="s">
        <v>70</v>
      </c>
      <c r="B43" s="60">
        <v>791</v>
      </c>
      <c r="C43" s="59" t="s">
        <v>22</v>
      </c>
      <c r="D43" s="59" t="s">
        <v>111</v>
      </c>
      <c r="E43" s="59"/>
      <c r="F43" s="99">
        <f>F44</f>
        <v>139400</v>
      </c>
      <c r="G43" s="62">
        <f>G44</f>
        <v>210</v>
      </c>
      <c r="H43" s="62">
        <f>H44</f>
        <v>210</v>
      </c>
    </row>
    <row r="44" spans="1:8" s="86" customFormat="1" ht="42.75" customHeight="1">
      <c r="A44" s="58" t="s">
        <v>33</v>
      </c>
      <c r="B44" s="60">
        <v>791</v>
      </c>
      <c r="C44" s="59" t="s">
        <v>22</v>
      </c>
      <c r="D44" s="59" t="s">
        <v>111</v>
      </c>
      <c r="E44" s="59" t="s">
        <v>85</v>
      </c>
      <c r="F44" s="99">
        <v>139400</v>
      </c>
      <c r="G44" s="69">
        <v>210</v>
      </c>
      <c r="H44" s="69">
        <v>210</v>
      </c>
    </row>
    <row r="45" spans="1:8" s="86" customFormat="1" ht="66.75" customHeight="1">
      <c r="A45" s="58" t="s">
        <v>127</v>
      </c>
      <c r="B45" s="60">
        <v>791</v>
      </c>
      <c r="C45" s="59" t="s">
        <v>22</v>
      </c>
      <c r="D45" s="59" t="s">
        <v>107</v>
      </c>
      <c r="E45" s="59"/>
      <c r="F45" s="99">
        <f>F46</f>
        <v>310000</v>
      </c>
      <c r="G45" s="62">
        <v>500</v>
      </c>
      <c r="H45" s="62">
        <v>500</v>
      </c>
    </row>
    <row r="46" spans="1:8" s="86" customFormat="1" ht="25.5">
      <c r="A46" s="58" t="s">
        <v>33</v>
      </c>
      <c r="B46" s="60">
        <v>791</v>
      </c>
      <c r="C46" s="59" t="s">
        <v>22</v>
      </c>
      <c r="D46" s="59" t="s">
        <v>107</v>
      </c>
      <c r="E46" s="59" t="s">
        <v>85</v>
      </c>
      <c r="F46" s="99">
        <v>310000</v>
      </c>
      <c r="G46" s="62">
        <v>500</v>
      </c>
      <c r="H46" s="62">
        <v>500</v>
      </c>
    </row>
    <row r="47" spans="1:8" s="110" customFormat="1" ht="12.75">
      <c r="A47" s="81" t="s">
        <v>74</v>
      </c>
      <c r="B47" s="107">
        <v>791</v>
      </c>
      <c r="C47" s="77" t="s">
        <v>39</v>
      </c>
      <c r="D47" s="77"/>
      <c r="E47" s="82"/>
      <c r="F47" s="108">
        <f aca="true" t="shared" si="2" ref="F47:H48">F48</f>
        <v>0</v>
      </c>
      <c r="G47" s="109">
        <f>G48</f>
        <v>42</v>
      </c>
      <c r="H47" s="109">
        <f>H48</f>
        <v>45</v>
      </c>
    </row>
    <row r="48" spans="1:8" s="106" customFormat="1" ht="12.75">
      <c r="A48" s="73" t="s">
        <v>61</v>
      </c>
      <c r="B48" s="111">
        <v>791</v>
      </c>
      <c r="C48" s="75" t="s">
        <v>75</v>
      </c>
      <c r="D48" s="75" t="s">
        <v>115</v>
      </c>
      <c r="E48" s="75"/>
      <c r="F48" s="112">
        <f t="shared" si="2"/>
        <v>0</v>
      </c>
      <c r="G48" s="69">
        <f t="shared" si="2"/>
        <v>42</v>
      </c>
      <c r="H48" s="69">
        <f t="shared" si="2"/>
        <v>45</v>
      </c>
    </row>
    <row r="49" spans="1:8" s="106" customFormat="1" ht="12.75">
      <c r="A49" s="73" t="s">
        <v>78</v>
      </c>
      <c r="B49" s="111">
        <v>791</v>
      </c>
      <c r="C49" s="75" t="s">
        <v>75</v>
      </c>
      <c r="D49" s="75" t="s">
        <v>128</v>
      </c>
      <c r="E49" s="75"/>
      <c r="F49" s="112">
        <f>F50</f>
        <v>0</v>
      </c>
      <c r="G49" s="69">
        <f>G50</f>
        <v>42</v>
      </c>
      <c r="H49" s="69">
        <f>H50</f>
        <v>45</v>
      </c>
    </row>
    <row r="50" spans="1:8" s="106" customFormat="1" ht="12.75">
      <c r="A50" s="73" t="s">
        <v>78</v>
      </c>
      <c r="B50" s="111">
        <v>791</v>
      </c>
      <c r="C50" s="75" t="s">
        <v>75</v>
      </c>
      <c r="D50" s="75" t="s">
        <v>128</v>
      </c>
      <c r="E50" s="75" t="s">
        <v>117</v>
      </c>
      <c r="F50" s="112">
        <v>0</v>
      </c>
      <c r="G50" s="67">
        <v>42</v>
      </c>
      <c r="H50" s="67">
        <v>45</v>
      </c>
    </row>
    <row r="51" spans="3:6" ht="12.75">
      <c r="C51" s="113"/>
      <c r="D51" s="113"/>
      <c r="F51" s="114"/>
    </row>
  </sheetData>
  <sheetProtection/>
  <mergeCells count="17">
    <mergeCell ref="D1:H1"/>
    <mergeCell ref="A8:A9"/>
    <mergeCell ref="B8:B9"/>
    <mergeCell ref="C8:C9"/>
    <mergeCell ref="D8:D9"/>
    <mergeCell ref="H8:H9"/>
    <mergeCell ref="E8:E9"/>
    <mergeCell ref="F8:F9"/>
    <mergeCell ref="G8:G9"/>
    <mergeCell ref="A2:H3"/>
    <mergeCell ref="F5:F6"/>
    <mergeCell ref="E4:F4"/>
    <mergeCell ref="A5:A6"/>
    <mergeCell ref="B5:B6"/>
    <mergeCell ref="C5:C6"/>
    <mergeCell ref="D5:D6"/>
    <mergeCell ref="E5:E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УФЭРИ 2</cp:lastModifiedBy>
  <cp:lastPrinted>2019-12-23T11:30:38Z</cp:lastPrinted>
  <dcterms:created xsi:type="dcterms:W3CDTF">1996-10-08T23:32:33Z</dcterms:created>
  <dcterms:modified xsi:type="dcterms:W3CDTF">2020-12-28T17:33:52Z</dcterms:modified>
  <cp:category/>
  <cp:version/>
  <cp:contentType/>
  <cp:contentStatus/>
</cp:coreProperties>
</file>